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2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17" i="1" l="1"/>
  <c r="F17" i="1" s="1"/>
  <c r="I6" i="1" l="1"/>
  <c r="E14" i="1"/>
  <c r="F14" i="1" s="1"/>
  <c r="G37" i="1" l="1"/>
  <c r="F9" i="1"/>
  <c r="E9" i="1" s="1"/>
  <c r="E15" i="1"/>
  <c r="F15" i="1" s="1"/>
  <c r="E13" i="1" l="1"/>
  <c r="F13" i="1" s="1"/>
  <c r="E11" i="1" l="1"/>
  <c r="F11" i="1" s="1"/>
  <c r="E28" i="1"/>
  <c r="F28" i="1" s="1"/>
  <c r="E27" i="1"/>
  <c r="F27" i="1" s="1"/>
  <c r="E26" i="1"/>
  <c r="F26" i="1" s="1"/>
  <c r="E25" i="1"/>
  <c r="F25" i="1" s="1"/>
  <c r="E20" i="1"/>
  <c r="F20" i="1" s="1"/>
  <c r="E22" i="1"/>
  <c r="F22" i="1" s="1"/>
  <c r="E16" i="1"/>
  <c r="F16" i="1" s="1"/>
  <c r="E12" i="1"/>
  <c r="F12" i="1" s="1"/>
  <c r="E18" i="1"/>
  <c r="F18" i="1" s="1"/>
  <c r="E21" i="1"/>
  <c r="F21" i="1" s="1"/>
  <c r="E19" i="1"/>
  <c r="F19" i="1" s="1"/>
  <c r="E10" i="1"/>
  <c r="F10" i="1" s="1"/>
  <c r="E8" i="1"/>
  <c r="E24" i="1" l="1"/>
  <c r="F8" i="1"/>
  <c r="F24" i="1" s="1"/>
  <c r="F37" i="1" l="1"/>
</calcChain>
</file>

<file path=xl/sharedStrings.xml><?xml version="1.0" encoding="utf-8"?>
<sst xmlns="http://schemas.openxmlformats.org/spreadsheetml/2006/main" count="78" uniqueCount="49">
  <si>
    <t xml:space="preserve"> Business Expense  Claim Report</t>
  </si>
  <si>
    <t>Project Code:</t>
  </si>
  <si>
    <t>CONSULTANT  NAME:</t>
  </si>
  <si>
    <t>Manuel Fernandez</t>
  </si>
  <si>
    <t>DATE:</t>
  </si>
  <si>
    <t xml:space="preserve">CLIENT NAME:        </t>
  </si>
  <si>
    <t>Receipt No</t>
  </si>
  <si>
    <t>DATE OF</t>
  </si>
  <si>
    <t>PLACE OF</t>
  </si>
  <si>
    <t>EXPENSE AMOUNT</t>
  </si>
  <si>
    <t>EXPENSE</t>
  </si>
  <si>
    <t>PURCHASE</t>
  </si>
  <si>
    <t>Purpose of Expense</t>
  </si>
  <si>
    <t>NET of GST</t>
  </si>
  <si>
    <t>GST</t>
  </si>
  <si>
    <t>TOTAL</t>
  </si>
  <si>
    <t>Calgary</t>
  </si>
  <si>
    <t>Hotel</t>
  </si>
  <si>
    <t>Airfare</t>
  </si>
  <si>
    <t>Ontario</t>
  </si>
  <si>
    <t>Taxi</t>
  </si>
  <si>
    <t>Meals &amp; Entertainment</t>
  </si>
  <si>
    <t>TOTALS:</t>
  </si>
  <si>
    <t>ACCT USE ONLY</t>
  </si>
  <si>
    <t>CONSULTANT SIGNATURE:</t>
  </si>
  <si>
    <t>KC</t>
  </si>
  <si>
    <t>MANAGER APPROVAL:</t>
  </si>
  <si>
    <t xml:space="preserve"> </t>
  </si>
  <si>
    <t>DATE APPROVED:</t>
  </si>
  <si>
    <t>Parking</t>
  </si>
  <si>
    <t>Training/Seminar</t>
  </si>
  <si>
    <t>Office Supplies</t>
  </si>
  <si>
    <t>Computer Equipment</t>
  </si>
  <si>
    <t>Cellular phone charges</t>
  </si>
  <si>
    <t>Other</t>
  </si>
  <si>
    <t>Westjet/Aircanada</t>
  </si>
  <si>
    <t>Ramada hotel</t>
  </si>
  <si>
    <t xml:space="preserve">Starbucks </t>
  </si>
  <si>
    <t>koryo BBq</t>
  </si>
  <si>
    <t>Hotel Sandman</t>
  </si>
  <si>
    <t>Taxi from Airport to home</t>
  </si>
  <si>
    <t>Bus 100 From calgary Airpot to Hotel</t>
  </si>
  <si>
    <t>Satlik Steakhouse</t>
  </si>
  <si>
    <t>burbon street grill</t>
  </si>
  <si>
    <t>Patisserie du solei</t>
  </si>
  <si>
    <t>catch restaurant</t>
  </si>
  <si>
    <t>Tim Hortons</t>
  </si>
  <si>
    <t>Air canada</t>
  </si>
  <si>
    <t>Macs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</si>
</sst>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color indexed="18"/>
      <name val="Arial"/>
      <family val="2"/>
    </font>
    <font>
      <i/>
      <sz val="14"/>
      <color indexed="18"/>
      <name val="Arial Black"/>
      <family val="2"/>
    </font>
    <font>
      <u/>
      <sz val="10"/>
      <name val="Arial"/>
    </font>
    <font>
      <sz val="10"/>
      <name val="Arial"/>
      <family val="2"/>
    </font>
    <font>
      <b/>
      <sz val="9"/>
      <color rgb="FF5DA6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0" xfId="1" applyBorder="1" applyProtection="1"/>
    <xf numFmtId="0" fontId="1" fillId="0" borderId="0" xfId="1" applyProtection="1"/>
    <xf numFmtId="0" fontId="1" fillId="0" borderId="0" xfId="1" applyAlignment="1" applyProtection="1">
      <alignment horizontal="center"/>
    </xf>
    <xf numFmtId="0" fontId="1" fillId="0" borderId="1" xfId="1" applyBorder="1" applyProtection="1"/>
    <xf numFmtId="0" fontId="1" fillId="0" borderId="2" xfId="1" applyBorder="1" applyProtection="1"/>
    <xf numFmtId="0" fontId="3" fillId="0" borderId="3" xfId="1" applyFont="1" applyBorder="1" applyAlignment="1" applyProtection="1">
      <alignment horizontal="center"/>
    </xf>
    <xf numFmtId="0" fontId="3" fillId="0" borderId="3" xfId="1" applyFont="1" applyBorder="1" applyProtection="1"/>
    <xf numFmtId="0" fontId="3" fillId="0" borderId="3" xfId="1" applyFont="1" applyBorder="1" applyAlignment="1">
      <alignment horizontal="center"/>
    </xf>
    <xf numFmtId="0" fontId="1" fillId="0" borderId="4" xfId="1" applyBorder="1"/>
    <xf numFmtId="4" fontId="1" fillId="0" borderId="4" xfId="1" applyNumberFormat="1" applyBorder="1" applyProtection="1"/>
    <xf numFmtId="4" fontId="1" fillId="0" borderId="4" xfId="1" applyNumberFormat="1" applyBorder="1"/>
    <xf numFmtId="0" fontId="3" fillId="0" borderId="0" xfId="1" applyFont="1" applyAlignment="1">
      <alignment horizontal="center"/>
    </xf>
    <xf numFmtId="0" fontId="5" fillId="0" borderId="5" xfId="1" applyFont="1" applyBorder="1"/>
    <xf numFmtId="0" fontId="1" fillId="0" borderId="5" xfId="1" applyBorder="1"/>
    <xf numFmtId="0" fontId="3" fillId="0" borderId="0" xfId="1" applyFont="1" applyBorder="1" applyAlignment="1">
      <alignment horizontal="center"/>
    </xf>
    <xf numFmtId="0" fontId="1" fillId="0" borderId="0" xfId="1" applyBorder="1"/>
    <xf numFmtId="0" fontId="2" fillId="0" borderId="5" xfId="1" applyFont="1" applyBorder="1" applyProtection="1"/>
    <xf numFmtId="0" fontId="2" fillId="0" borderId="0" xfId="1" applyFont="1" applyAlignment="1" applyProtection="1">
      <alignment horizontal="right"/>
    </xf>
    <xf numFmtId="0" fontId="1" fillId="2" borderId="4" xfId="1" applyFill="1" applyBorder="1"/>
    <xf numFmtId="0" fontId="3" fillId="2" borderId="6" xfId="1" applyFont="1" applyFill="1" applyBorder="1" applyAlignment="1">
      <alignment horizontal="center"/>
    </xf>
    <xf numFmtId="0" fontId="1" fillId="2" borderId="6" xfId="1" applyFill="1" applyBorder="1"/>
    <xf numFmtId="0" fontId="1" fillId="0" borderId="6" xfId="1" applyBorder="1" applyProtection="1"/>
    <xf numFmtId="4" fontId="1" fillId="0" borderId="6" xfId="1" applyNumberFormat="1" applyBorder="1" applyProtection="1"/>
    <xf numFmtId="0" fontId="3" fillId="0" borderId="7" xfId="1" applyFont="1" applyBorder="1" applyAlignment="1">
      <alignment horizontal="center"/>
    </xf>
    <xf numFmtId="0" fontId="3" fillId="0" borderId="7" xfId="1" applyFont="1" applyBorder="1" applyAlignment="1" applyProtection="1">
      <alignment horizontal="center"/>
    </xf>
    <xf numFmtId="164" fontId="1" fillId="0" borderId="6" xfId="1" applyNumberFormat="1" applyBorder="1"/>
    <xf numFmtId="164" fontId="1" fillId="0" borderId="4" xfId="1" applyNumberFormat="1" applyBorder="1"/>
    <xf numFmtId="15" fontId="1" fillId="0" borderId="5" xfId="1" applyNumberFormat="1" applyBorder="1"/>
    <xf numFmtId="164" fontId="1" fillId="0" borderId="0" xfId="1" applyNumberFormat="1" applyBorder="1"/>
    <xf numFmtId="165" fontId="1" fillId="0" borderId="4" xfId="1" applyNumberFormat="1" applyBorder="1"/>
    <xf numFmtId="0" fontId="4" fillId="0" borderId="0" xfId="1" applyFont="1" applyFill="1" applyBorder="1" applyAlignment="1" applyProtection="1">
      <alignment horizontal="center"/>
    </xf>
    <xf numFmtId="4" fontId="3" fillId="0" borderId="0" xfId="1" applyNumberFormat="1" applyFont="1" applyBorder="1" applyAlignment="1" applyProtection="1">
      <alignment horizontal="center"/>
    </xf>
    <xf numFmtId="16" fontId="2" fillId="0" borderId="0" xfId="1" applyNumberFormat="1" applyFont="1" applyAlignment="1" applyProtection="1">
      <alignment horizontal="right"/>
    </xf>
    <xf numFmtId="164" fontId="1" fillId="3" borderId="6" xfId="1" applyNumberFormat="1" applyFill="1" applyBorder="1"/>
    <xf numFmtId="0" fontId="1" fillId="3" borderId="6" xfId="1" applyFill="1" applyBorder="1" applyProtection="1"/>
    <xf numFmtId="4" fontId="1" fillId="3" borderId="6" xfId="1" applyNumberFormat="1" applyFill="1" applyBorder="1" applyProtection="1"/>
    <xf numFmtId="0" fontId="6" fillId="3" borderId="6" xfId="1" applyFont="1" applyFill="1" applyBorder="1" applyProtection="1"/>
    <xf numFmtId="0" fontId="1" fillId="0" borderId="6" xfId="1" applyNumberFormat="1" applyBorder="1"/>
    <xf numFmtId="0" fontId="1" fillId="3" borderId="6" xfId="1" applyNumberFormat="1" applyFill="1" applyBorder="1"/>
    <xf numFmtId="0" fontId="1" fillId="0" borderId="4" xfId="1" applyNumberFormat="1" applyBorder="1"/>
    <xf numFmtId="0" fontId="6" fillId="0" borderId="6" xfId="1" applyFont="1" applyBorder="1" applyProtection="1"/>
    <xf numFmtId="165" fontId="2" fillId="0" borderId="4" xfId="1" applyNumberFormat="1" applyFont="1" applyBorder="1"/>
    <xf numFmtId="0" fontId="1" fillId="0" borderId="0" xfId="1" applyAlignment="1"/>
    <xf numFmtId="0" fontId="2" fillId="0" borderId="5" xfId="1" applyFont="1" applyBorder="1" applyAlignment="1" applyProtection="1"/>
    <xf numFmtId="0" fontId="1" fillId="0" borderId="5" xfId="1" applyBorder="1" applyAlignment="1"/>
    <xf numFmtId="4" fontId="1" fillId="4" borderId="6" xfId="1" applyNumberFormat="1" applyFill="1" applyBorder="1" applyProtection="1"/>
    <xf numFmtId="0" fontId="0" fillId="0" borderId="6" xfId="1" applyNumberFormat="1" applyFont="1" applyBorder="1"/>
    <xf numFmtId="0" fontId="0" fillId="0" borderId="6" xfId="1" applyFont="1" applyBorder="1" applyProtection="1"/>
    <xf numFmtId="0" fontId="6" fillId="0" borderId="0" xfId="1" applyFont="1" applyProtection="1"/>
    <xf numFmtId="0" fontId="6" fillId="0" borderId="0" xfId="1" applyFont="1"/>
    <xf numFmtId="164" fontId="6" fillId="0" borderId="6" xfId="1" applyNumberFormat="1" applyFont="1" applyBorder="1"/>
    <xf numFmtId="4" fontId="1" fillId="0" borderId="0" xfId="1" applyNumberFormat="1" applyProtection="1"/>
    <xf numFmtId="4" fontId="7" fillId="0" borderId="0" xfId="0" applyNumberFormat="1" applyFont="1"/>
    <xf numFmtId="0" fontId="4" fillId="0" borderId="0" xfId="1" applyFont="1" applyFill="1" applyBorder="1" applyAlignment="1" applyProtection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topLeftCell="A11" zoomScale="130" zoomScaleNormal="130" workbookViewId="0">
      <selection activeCell="G24" sqref="G24"/>
    </sheetView>
  </sheetViews>
  <sheetFormatPr defaultRowHeight="15" x14ac:dyDescent="0.25"/>
  <cols>
    <col min="2" max="2" width="9.5703125" bestFit="1" customWidth="1"/>
    <col min="3" max="3" width="12" customWidth="1"/>
    <col min="4" max="4" width="25.28515625" customWidth="1"/>
    <col min="5" max="5" width="14.5703125" customWidth="1"/>
    <col min="6" max="6" width="9.140625" bestFit="1" customWidth="1"/>
    <col min="7" max="7" width="16.140625" customWidth="1"/>
  </cols>
  <sheetData>
    <row r="1" spans="1:24" ht="21.6" thickBot="1" x14ac:dyDescent="0.55000000000000004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"/>
      <c r="K1" s="6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ht="21" x14ac:dyDescent="0.5">
      <c r="A2" s="1"/>
      <c r="B2" s="32" t="s">
        <v>1</v>
      </c>
      <c r="C2" s="32"/>
      <c r="D2" s="32"/>
      <c r="E2" s="32"/>
      <c r="F2" s="32"/>
      <c r="G2" s="32"/>
      <c r="H2" s="32"/>
      <c r="I2" s="3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ht="14.45" x14ac:dyDescent="0.3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</row>
    <row r="4" spans="1:24" thickBot="1" x14ac:dyDescent="0.35">
      <c r="A4" s="1"/>
      <c r="B4" s="19" t="s">
        <v>2</v>
      </c>
      <c r="C4" s="44"/>
      <c r="D4" s="18" t="s">
        <v>3</v>
      </c>
      <c r="E4" s="19" t="s">
        <v>4</v>
      </c>
      <c r="F4" s="34"/>
      <c r="G4" s="29">
        <v>41969</v>
      </c>
      <c r="H4" s="2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</row>
    <row r="5" spans="1:24" thickBot="1" x14ac:dyDescent="0.35">
      <c r="A5" s="1"/>
      <c r="B5" s="1"/>
      <c r="C5" s="45" t="s">
        <v>5</v>
      </c>
      <c r="D5" s="4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</row>
    <row r="6" spans="1:24" ht="14.45" x14ac:dyDescent="0.3">
      <c r="A6" s="9" t="s">
        <v>6</v>
      </c>
      <c r="B6" s="9" t="s">
        <v>7</v>
      </c>
      <c r="C6" s="7" t="s">
        <v>8</v>
      </c>
      <c r="D6" s="8"/>
      <c r="E6" s="7" t="s">
        <v>9</v>
      </c>
      <c r="F6" s="7"/>
      <c r="G6" s="7"/>
      <c r="H6" s="3"/>
      <c r="I6" s="53">
        <f>+G24</f>
        <v>2075.7399999999998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1"/>
      <c r="X6" s="1"/>
    </row>
    <row r="7" spans="1:24" ht="15.75" thickBot="1" x14ac:dyDescent="0.3">
      <c r="A7" s="25"/>
      <c r="B7" s="25" t="s">
        <v>10</v>
      </c>
      <c r="C7" s="26" t="s">
        <v>11</v>
      </c>
      <c r="D7" s="26" t="s">
        <v>12</v>
      </c>
      <c r="E7" s="26" t="s">
        <v>13</v>
      </c>
      <c r="F7" s="26" t="s">
        <v>14</v>
      </c>
      <c r="G7" s="26" t="s">
        <v>15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1"/>
      <c r="X7" s="1"/>
    </row>
    <row r="8" spans="1:24" x14ac:dyDescent="0.25">
      <c r="A8" s="48">
        <v>1</v>
      </c>
      <c r="B8" s="27">
        <v>41959</v>
      </c>
      <c r="C8" s="23" t="s">
        <v>16</v>
      </c>
      <c r="D8" s="42" t="s">
        <v>39</v>
      </c>
      <c r="E8" s="24">
        <f t="shared" ref="E8:E11" si="0">+IF(C8="Calgary",G8/1.05,G8/1.13)</f>
        <v>791.23809523809518</v>
      </c>
      <c r="F8" s="24">
        <f t="shared" ref="F8:F11" si="1">+G8-E8</f>
        <v>39.561904761904771</v>
      </c>
      <c r="G8" s="24">
        <v>830.8</v>
      </c>
      <c r="H8" s="3" t="s">
        <v>36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1"/>
      <c r="X8" s="1"/>
    </row>
    <row r="9" spans="1:24" x14ac:dyDescent="0.25">
      <c r="A9" s="48">
        <v>3</v>
      </c>
      <c r="B9" s="27">
        <v>41960</v>
      </c>
      <c r="C9" s="49" t="s">
        <v>16</v>
      </c>
      <c r="D9" s="42" t="s">
        <v>18</v>
      </c>
      <c r="E9" s="24">
        <f>+G9-F9</f>
        <v>928.16000000000008</v>
      </c>
      <c r="F9" s="24">
        <f>22.51+84.26</f>
        <v>106.77000000000001</v>
      </c>
      <c r="G9" s="54">
        <v>1034.93</v>
      </c>
      <c r="H9" s="3" t="s">
        <v>35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1"/>
      <c r="X9" s="1"/>
    </row>
    <row r="10" spans="1:24" x14ac:dyDescent="0.25">
      <c r="A10" s="48">
        <v>4</v>
      </c>
      <c r="B10" s="27">
        <v>41964</v>
      </c>
      <c r="C10" s="23" t="s">
        <v>19</v>
      </c>
      <c r="D10" s="42" t="s">
        <v>20</v>
      </c>
      <c r="E10" s="24">
        <f t="shared" si="0"/>
        <v>69.911504424778769</v>
      </c>
      <c r="F10" s="24">
        <f t="shared" si="1"/>
        <v>9.0884955752212306</v>
      </c>
      <c r="G10" s="24">
        <v>79</v>
      </c>
      <c r="H10" s="50" t="s">
        <v>40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1"/>
      <c r="X10" s="1"/>
    </row>
    <row r="11" spans="1:24" x14ac:dyDescent="0.25">
      <c r="A11" s="48">
        <v>5</v>
      </c>
      <c r="B11" s="27">
        <v>41959</v>
      </c>
      <c r="C11" s="49" t="s">
        <v>16</v>
      </c>
      <c r="D11" s="23" t="s">
        <v>20</v>
      </c>
      <c r="E11" s="24">
        <f t="shared" si="0"/>
        <v>7.6190476190476186</v>
      </c>
      <c r="F11" s="24">
        <f t="shared" si="1"/>
        <v>0.38095238095238138</v>
      </c>
      <c r="G11" s="24">
        <v>8</v>
      </c>
      <c r="H11" s="50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1"/>
      <c r="X11" s="1"/>
    </row>
    <row r="12" spans="1:24" x14ac:dyDescent="0.25">
      <c r="A12" s="48">
        <v>8</v>
      </c>
      <c r="B12" s="27">
        <v>41959</v>
      </c>
      <c r="C12" s="23" t="s">
        <v>16</v>
      </c>
      <c r="D12" s="23" t="s">
        <v>21</v>
      </c>
      <c r="E12" s="24">
        <f t="shared" ref="E12:E22" si="2">+IF(C12="Calgary",G12/1.05,G12/1.13)</f>
        <v>10.038095238095236</v>
      </c>
      <c r="F12" s="24">
        <f t="shared" ref="F12:F22" si="3">+G12-E12</f>
        <v>0.50190476190476296</v>
      </c>
      <c r="G12" s="24">
        <v>10.54</v>
      </c>
      <c r="H12" s="50" t="s">
        <v>38</v>
      </c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1"/>
      <c r="X12" s="1"/>
    </row>
    <row r="13" spans="1:24" x14ac:dyDescent="0.25">
      <c r="A13" s="48">
        <v>9</v>
      </c>
      <c r="B13" s="27">
        <v>41959</v>
      </c>
      <c r="C13" s="23" t="s">
        <v>16</v>
      </c>
      <c r="D13" s="23" t="s">
        <v>21</v>
      </c>
      <c r="E13" s="24">
        <f t="shared" si="2"/>
        <v>6.6190476190476186</v>
      </c>
      <c r="F13" s="24">
        <f t="shared" si="3"/>
        <v>0.33095238095238155</v>
      </c>
      <c r="G13" s="24">
        <v>6.95</v>
      </c>
      <c r="H13" s="51" t="s">
        <v>47</v>
      </c>
      <c r="I13" s="1"/>
      <c r="J13" s="3"/>
      <c r="K13" s="3"/>
      <c r="L13" s="3"/>
      <c r="M13" s="3"/>
      <c r="N13" s="1"/>
      <c r="O13" s="3"/>
      <c r="P13" s="3"/>
      <c r="Q13" s="3"/>
      <c r="R13" s="3"/>
      <c r="S13" s="3"/>
      <c r="T13" s="3"/>
      <c r="U13" s="3"/>
      <c r="V13" s="4"/>
      <c r="W13" s="1"/>
      <c r="X13" s="1"/>
    </row>
    <row r="14" spans="1:24" x14ac:dyDescent="0.25">
      <c r="A14" s="48">
        <v>10</v>
      </c>
      <c r="B14" s="27">
        <v>41959</v>
      </c>
      <c r="C14" s="23" t="s">
        <v>16</v>
      </c>
      <c r="D14" s="23" t="s">
        <v>21</v>
      </c>
      <c r="E14" s="24">
        <f t="shared" si="2"/>
        <v>3.9904761904761905</v>
      </c>
      <c r="F14" s="24">
        <f t="shared" si="3"/>
        <v>0.19952380952380988</v>
      </c>
      <c r="G14" s="24">
        <v>4.1900000000000004</v>
      </c>
      <c r="H14" s="50" t="s">
        <v>48</v>
      </c>
      <c r="I14" s="1"/>
      <c r="J14" s="3"/>
      <c r="K14" s="3"/>
      <c r="L14" s="3"/>
      <c r="M14" s="3"/>
      <c r="N14" s="1"/>
      <c r="O14" s="3"/>
      <c r="P14" s="3"/>
      <c r="Q14" s="3"/>
      <c r="R14" s="3"/>
      <c r="S14" s="3"/>
      <c r="T14" s="3"/>
      <c r="U14" s="3"/>
      <c r="V14" s="4"/>
    </row>
    <row r="15" spans="1:24" x14ac:dyDescent="0.25">
      <c r="A15" s="48">
        <v>11</v>
      </c>
      <c r="B15" s="27">
        <v>41960</v>
      </c>
      <c r="C15" s="23" t="s">
        <v>16</v>
      </c>
      <c r="D15" s="23" t="s">
        <v>21</v>
      </c>
      <c r="E15" s="24">
        <f t="shared" si="2"/>
        <v>25.75238095238095</v>
      </c>
      <c r="F15" s="24">
        <f t="shared" si="3"/>
        <v>1.2876190476190494</v>
      </c>
      <c r="G15" s="47">
        <v>27.04</v>
      </c>
      <c r="H15" s="50" t="s">
        <v>42</v>
      </c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4" x14ac:dyDescent="0.25">
      <c r="A16" s="48">
        <v>12</v>
      </c>
      <c r="B16" s="27">
        <v>41960</v>
      </c>
      <c r="C16" s="23" t="s">
        <v>16</v>
      </c>
      <c r="D16" s="23" t="s">
        <v>21</v>
      </c>
      <c r="E16" s="24">
        <f t="shared" si="2"/>
        <v>9.5047619047619047</v>
      </c>
      <c r="F16" s="24">
        <f t="shared" si="3"/>
        <v>0.47523809523809568</v>
      </c>
      <c r="G16" s="24">
        <v>9.98</v>
      </c>
      <c r="H16" s="50" t="s">
        <v>37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48">
        <v>13</v>
      </c>
      <c r="B17" s="27">
        <v>41960</v>
      </c>
      <c r="C17" s="23" t="s">
        <v>16</v>
      </c>
      <c r="D17" s="23" t="s">
        <v>21</v>
      </c>
      <c r="E17" s="24">
        <f t="shared" si="2"/>
        <v>9.761904761904761</v>
      </c>
      <c r="F17" s="24">
        <f t="shared" si="3"/>
        <v>0.48809523809523903</v>
      </c>
      <c r="G17" s="24">
        <v>10.25</v>
      </c>
      <c r="H17" s="50" t="s">
        <v>43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48">
        <v>14</v>
      </c>
      <c r="B18" s="27">
        <v>41961</v>
      </c>
      <c r="C18" s="23" t="s">
        <v>16</v>
      </c>
      <c r="D18" s="23" t="s">
        <v>21</v>
      </c>
      <c r="E18" s="24">
        <f t="shared" si="2"/>
        <v>22</v>
      </c>
      <c r="F18" s="24">
        <f t="shared" si="3"/>
        <v>1.1000000000000014</v>
      </c>
      <c r="G18" s="47">
        <v>23.1</v>
      </c>
      <c r="H18" s="50" t="s">
        <v>45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48">
        <v>15</v>
      </c>
      <c r="B19" s="27">
        <v>41961</v>
      </c>
      <c r="C19" s="23" t="s">
        <v>16</v>
      </c>
      <c r="D19" s="23" t="s">
        <v>21</v>
      </c>
      <c r="E19" s="24">
        <f t="shared" si="2"/>
        <v>5.2</v>
      </c>
      <c r="F19" s="24">
        <f t="shared" si="3"/>
        <v>0.25999999999999979</v>
      </c>
      <c r="G19" s="24">
        <v>5.46</v>
      </c>
      <c r="H19" s="50" t="s">
        <v>46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48">
        <v>16</v>
      </c>
      <c r="B20" s="27">
        <v>41961</v>
      </c>
      <c r="C20" s="23" t="s">
        <v>16</v>
      </c>
      <c r="D20" s="23" t="s">
        <v>21</v>
      </c>
      <c r="E20" s="24">
        <f t="shared" si="2"/>
        <v>9.761904761904761</v>
      </c>
      <c r="F20" s="24">
        <f t="shared" si="3"/>
        <v>0.48809523809523903</v>
      </c>
      <c r="G20" s="24">
        <v>10.25</v>
      </c>
      <c r="H20" s="50" t="s">
        <v>43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48">
        <v>17</v>
      </c>
      <c r="B21" s="52">
        <v>41962</v>
      </c>
      <c r="C21" s="23" t="s">
        <v>16</v>
      </c>
      <c r="D21" s="23" t="s">
        <v>21</v>
      </c>
      <c r="E21" s="24">
        <f t="shared" si="2"/>
        <v>9.761904761904761</v>
      </c>
      <c r="F21" s="24">
        <f t="shared" si="3"/>
        <v>0.48809523809523903</v>
      </c>
      <c r="G21" s="24">
        <v>10.25</v>
      </c>
      <c r="H21" s="50" t="s">
        <v>43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48">
        <v>18</v>
      </c>
      <c r="B22" s="52">
        <v>41962</v>
      </c>
      <c r="C22" s="23" t="s">
        <v>16</v>
      </c>
      <c r="D22" s="23" t="s">
        <v>21</v>
      </c>
      <c r="E22" s="24">
        <f t="shared" si="2"/>
        <v>4.7619047619047619</v>
      </c>
      <c r="F22" s="24">
        <f t="shared" si="3"/>
        <v>0.23809523809523814</v>
      </c>
      <c r="G22" s="24">
        <v>5</v>
      </c>
      <c r="H22" s="50" t="s">
        <v>44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48"/>
      <c r="B23" s="27"/>
      <c r="C23" s="23"/>
      <c r="D23" s="23"/>
      <c r="E23" s="24"/>
      <c r="F23" s="24"/>
      <c r="G23" s="24"/>
      <c r="H23" s="5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40"/>
      <c r="B24" s="35"/>
      <c r="C24" s="36"/>
      <c r="D24" s="36"/>
      <c r="E24" s="37">
        <f>SUM(E8:E21)</f>
        <v>1909.3191234723979</v>
      </c>
      <c r="F24" s="37">
        <f>SUM(F8:F21)</f>
        <v>161.42087652760219</v>
      </c>
      <c r="G24" s="37">
        <f>SUM(G8:G22)</f>
        <v>2075.7399999999998</v>
      </c>
      <c r="H24" s="1"/>
      <c r="I24" s="1"/>
    </row>
    <row r="25" spans="1:22" x14ac:dyDescent="0.25">
      <c r="A25" s="40"/>
      <c r="B25" s="35"/>
      <c r="C25" s="36"/>
      <c r="D25" s="36"/>
      <c r="E25" s="24">
        <f>+IF(C25="Calgary",G25/1.05,G25/1.13)</f>
        <v>0</v>
      </c>
      <c r="F25" s="24">
        <f>+G25-E25</f>
        <v>0</v>
      </c>
      <c r="G25" s="37"/>
      <c r="H25" s="1"/>
      <c r="I25" s="1"/>
    </row>
    <row r="26" spans="1:22" x14ac:dyDescent="0.25">
      <c r="A26" s="40"/>
      <c r="B26" s="35"/>
      <c r="C26" s="36"/>
      <c r="D26" s="36"/>
      <c r="E26" s="24">
        <f>+IF(C26="Calgary",G26/1.05,G26/1.13)</f>
        <v>0</v>
      </c>
      <c r="F26" s="24">
        <f>+G26-E26</f>
        <v>0</v>
      </c>
      <c r="G26" s="37"/>
      <c r="H26" s="1"/>
      <c r="I26" s="1"/>
    </row>
    <row r="27" spans="1:22" x14ac:dyDescent="0.25">
      <c r="A27" s="40"/>
      <c r="B27" s="35"/>
      <c r="C27" s="36"/>
      <c r="D27" s="36"/>
      <c r="E27" s="24">
        <f>+IF(C27="Calgary",G27/1.05,G27/1.13)</f>
        <v>0</v>
      </c>
      <c r="F27" s="24">
        <f>+G27-E27</f>
        <v>0</v>
      </c>
      <c r="G27" s="37"/>
      <c r="H27" s="1"/>
      <c r="I27" s="1"/>
    </row>
    <row r="28" spans="1:22" x14ac:dyDescent="0.25">
      <c r="A28" s="40"/>
      <c r="B28" s="35"/>
      <c r="C28" s="36"/>
      <c r="D28" s="36"/>
      <c r="E28" s="24">
        <f>+IF(C28="Calgary",G28/1.05,G28/1.13)</f>
        <v>0</v>
      </c>
      <c r="F28" s="24">
        <f>+G28-E28</f>
        <v>0</v>
      </c>
      <c r="G28" s="37"/>
      <c r="H28" s="1"/>
      <c r="I28" s="1"/>
    </row>
    <row r="29" spans="1:22" x14ac:dyDescent="0.25">
      <c r="A29" s="40"/>
      <c r="B29" s="35"/>
      <c r="C29" s="36"/>
      <c r="D29" s="36"/>
      <c r="E29" s="24"/>
      <c r="F29" s="24"/>
      <c r="G29" s="37"/>
      <c r="H29" s="1"/>
      <c r="I29" s="1"/>
    </row>
    <row r="30" spans="1:22" x14ac:dyDescent="0.25">
      <c r="A30" s="39"/>
      <c r="B30" s="27"/>
      <c r="C30" s="23"/>
      <c r="D30" s="23"/>
      <c r="E30" s="24"/>
      <c r="F30" s="24"/>
      <c r="G30" s="24"/>
      <c r="H30" s="1"/>
      <c r="I30" s="1"/>
    </row>
    <row r="31" spans="1:22" x14ac:dyDescent="0.25">
      <c r="A31" s="39"/>
      <c r="B31" s="27"/>
      <c r="C31" s="36"/>
      <c r="D31" s="23"/>
      <c r="E31" s="24"/>
      <c r="F31" s="24"/>
      <c r="G31" s="24"/>
      <c r="H31" s="1"/>
      <c r="I31" s="1"/>
    </row>
    <row r="32" spans="1:22" x14ac:dyDescent="0.25">
      <c r="A32" s="39"/>
      <c r="B32" s="27"/>
      <c r="C32" s="38"/>
      <c r="D32" s="23"/>
      <c r="E32" s="24"/>
      <c r="F32" s="24"/>
      <c r="G32" s="24"/>
      <c r="H32" s="1"/>
      <c r="I32" s="1"/>
    </row>
    <row r="33" spans="1:9" x14ac:dyDescent="0.25">
      <c r="A33" s="39"/>
      <c r="B33" s="27"/>
      <c r="C33" s="37"/>
      <c r="D33" s="23"/>
      <c r="E33" s="24"/>
      <c r="F33" s="24"/>
      <c r="G33" s="24"/>
      <c r="H33" s="1"/>
      <c r="I33" s="1"/>
    </row>
    <row r="34" spans="1:9" x14ac:dyDescent="0.25">
      <c r="A34" s="39"/>
      <c r="B34" s="27"/>
      <c r="C34" s="23"/>
      <c r="D34" s="23"/>
      <c r="E34" s="24"/>
      <c r="F34" s="24"/>
      <c r="G34" s="24"/>
      <c r="H34" s="1"/>
      <c r="I34" s="1"/>
    </row>
    <row r="35" spans="1:9" x14ac:dyDescent="0.25">
      <c r="A35" s="41"/>
      <c r="B35" s="28"/>
      <c r="C35" s="10"/>
      <c r="D35" s="10"/>
      <c r="E35" s="12"/>
      <c r="F35" s="11"/>
      <c r="G35" s="24"/>
      <c r="H35" s="1"/>
      <c r="I35" s="1"/>
    </row>
    <row r="36" spans="1:9" x14ac:dyDescent="0.25">
      <c r="A36" s="41"/>
      <c r="B36" s="28"/>
      <c r="C36" s="10"/>
      <c r="D36" s="10"/>
      <c r="E36" s="12"/>
      <c r="F36" s="11"/>
      <c r="G36" s="24">
        <v>0</v>
      </c>
      <c r="H36" s="1"/>
      <c r="I36" s="1"/>
    </row>
    <row r="37" spans="1:9" ht="15.75" thickBot="1" x14ac:dyDescent="0.3">
      <c r="A37" s="1"/>
      <c r="B37" s="30"/>
      <c r="C37" s="17"/>
      <c r="D37" s="2"/>
      <c r="E37" s="26" t="s">
        <v>22</v>
      </c>
      <c r="F37" s="33">
        <f>SUM(F8:F20)</f>
        <v>160.93278128950695</v>
      </c>
      <c r="G37" s="43">
        <f>SUM(G8:G21)</f>
        <v>2070.7399999999998</v>
      </c>
      <c r="H37" s="31"/>
      <c r="I37" s="20"/>
    </row>
    <row r="38" spans="1:9" ht="15.75" thickBot="1" x14ac:dyDescent="0.3">
      <c r="A38" s="1"/>
      <c r="B38" s="56" t="s">
        <v>23</v>
      </c>
      <c r="C38" s="57"/>
      <c r="D38" s="16"/>
      <c r="E38" s="16"/>
      <c r="F38" s="16"/>
      <c r="G38" s="1"/>
      <c r="H38" s="1"/>
      <c r="I38" s="1"/>
    </row>
    <row r="39" spans="1:9" x14ac:dyDescent="0.25">
      <c r="B39" s="21"/>
      <c r="C39" s="21"/>
      <c r="D39" s="16"/>
      <c r="E39" s="16"/>
      <c r="F39" s="16"/>
      <c r="G39" s="1"/>
      <c r="H39" s="1"/>
      <c r="I39" s="1"/>
    </row>
    <row r="40" spans="1:9" x14ac:dyDescent="0.25">
      <c r="B40" s="22"/>
      <c r="C40" s="22"/>
      <c r="D40" s="17"/>
      <c r="E40" s="17"/>
      <c r="F40" s="17"/>
      <c r="G40" s="1"/>
      <c r="H40" s="1"/>
      <c r="I40" s="1"/>
    </row>
    <row r="41" spans="1:9" ht="15.75" thickBot="1" x14ac:dyDescent="0.3">
      <c r="B41" s="20"/>
      <c r="C41" s="20"/>
      <c r="D41" s="13" t="s">
        <v>24</v>
      </c>
      <c r="E41" s="14" t="s">
        <v>25</v>
      </c>
      <c r="F41" s="14"/>
      <c r="G41" s="15"/>
      <c r="H41" s="16"/>
      <c r="I41" s="17"/>
    </row>
    <row r="42" spans="1:9" x14ac:dyDescent="0.25">
      <c r="B42" s="20"/>
      <c r="C42" s="20"/>
      <c r="D42" s="1"/>
      <c r="E42" s="1"/>
      <c r="F42" s="1"/>
      <c r="G42" s="1"/>
      <c r="H42" s="1"/>
      <c r="I42" s="1"/>
    </row>
    <row r="43" spans="1:9" x14ac:dyDescent="0.25">
      <c r="B43" s="20"/>
      <c r="C43" s="20"/>
      <c r="D43" s="13"/>
      <c r="E43" s="1"/>
      <c r="F43" s="1"/>
      <c r="G43" s="1"/>
      <c r="H43" s="13"/>
      <c r="I43" s="1"/>
    </row>
    <row r="44" spans="1:9" x14ac:dyDescent="0.25">
      <c r="B44" s="20"/>
      <c r="C44" s="20"/>
      <c r="D44" s="1"/>
      <c r="E44" s="1"/>
      <c r="F44" s="1"/>
      <c r="G44" s="1"/>
      <c r="H44" s="1"/>
      <c r="I44" s="1"/>
    </row>
    <row r="45" spans="1:9" ht="15.75" thickBot="1" x14ac:dyDescent="0.3">
      <c r="B45" s="20"/>
      <c r="C45" s="20"/>
      <c r="D45" s="13" t="s">
        <v>26</v>
      </c>
      <c r="E45" s="15"/>
      <c r="F45" s="15"/>
      <c r="G45" s="15"/>
      <c r="H45" s="13"/>
      <c r="I45" s="17"/>
    </row>
    <row r="46" spans="1:9" x14ac:dyDescent="0.25">
      <c r="B46" s="20"/>
      <c r="C46" s="20"/>
      <c r="D46" s="13" t="s">
        <v>27</v>
      </c>
      <c r="E46" s="17"/>
      <c r="F46" s="17"/>
      <c r="G46" s="1"/>
      <c r="H46" s="1"/>
      <c r="I46" s="1"/>
    </row>
    <row r="47" spans="1:9" ht="15.75" thickBot="1" x14ac:dyDescent="0.3">
      <c r="B47" s="1"/>
      <c r="C47" s="1"/>
      <c r="D47" s="13" t="s">
        <v>28</v>
      </c>
      <c r="E47" s="15"/>
      <c r="F47" s="17"/>
      <c r="G47" s="1"/>
      <c r="H47" s="1"/>
      <c r="I47" s="1"/>
    </row>
    <row r="56" spans="3:3" x14ac:dyDescent="0.25">
      <c r="C56" s="3" t="s">
        <v>29</v>
      </c>
    </row>
    <row r="57" spans="3:3" x14ac:dyDescent="0.25">
      <c r="C57" s="3" t="s">
        <v>30</v>
      </c>
    </row>
    <row r="58" spans="3:3" x14ac:dyDescent="0.25">
      <c r="C58" s="3" t="s">
        <v>21</v>
      </c>
    </row>
    <row r="59" spans="3:3" x14ac:dyDescent="0.25">
      <c r="C59" s="3" t="s">
        <v>17</v>
      </c>
    </row>
    <row r="60" spans="3:3" x14ac:dyDescent="0.25">
      <c r="C60" s="3" t="s">
        <v>20</v>
      </c>
    </row>
    <row r="61" spans="3:3" x14ac:dyDescent="0.25">
      <c r="C61" s="3" t="s">
        <v>18</v>
      </c>
    </row>
    <row r="62" spans="3:3" x14ac:dyDescent="0.25">
      <c r="C62" s="3" t="s">
        <v>31</v>
      </c>
    </row>
    <row r="63" spans="3:3" x14ac:dyDescent="0.25">
      <c r="C63" s="3" t="s">
        <v>32</v>
      </c>
    </row>
    <row r="64" spans="3:3" x14ac:dyDescent="0.25">
      <c r="C64" s="3" t="s">
        <v>33</v>
      </c>
    </row>
    <row r="65" spans="3:3" x14ac:dyDescent="0.25">
      <c r="C65" s="3" t="s">
        <v>34</v>
      </c>
    </row>
  </sheetData>
  <sortState ref="B12:I22">
    <sortCondition ref="B12:B22"/>
  </sortState>
  <mergeCells count="2">
    <mergeCell ref="B1:I1"/>
    <mergeCell ref="B38:C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luz</dc:creator>
  <cp:lastModifiedBy>Fernandez, Manuel</cp:lastModifiedBy>
  <dcterms:created xsi:type="dcterms:W3CDTF">2014-07-28T15:40:53Z</dcterms:created>
  <dcterms:modified xsi:type="dcterms:W3CDTF">2014-11-26T13:07:02Z</dcterms:modified>
</cp:coreProperties>
</file>