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autoCompressPictures="0" defaultThemeVersion="124226"/>
  <bookViews>
    <workbookView xWindow="2745" yWindow="945" windowWidth="19035" windowHeight="11835"/>
  </bookViews>
  <sheets>
    <sheet name="ReadMe" sheetId="4" r:id="rId1"/>
    <sheet name="Rule Registry" sheetId="1" r:id="rId2"/>
    <sheet name="Drop Down Values" sheetId="5" r:id="rId3"/>
    <sheet name="Summary" sheetId="6" r:id="rId4"/>
  </sheets>
  <definedNames>
    <definedName name="_xlnm._FilterDatabase" localSheetId="1" hidden="1">'Rule Registry'!$A$3:$W$31</definedName>
    <definedName name="_xlnm.Print_Titles" localSheetId="1">'Rule Registry'!$1:$3</definedName>
  </definedNames>
  <calcPr calcId="145621"/>
  <extLst>
    <ext xmlns:mx="http://schemas.microsoft.com/office/mac/excel/2008/main" uri="http://schemas.microsoft.com/office/mac/excel/2008/main">
      <mx:ArchID Flags="2"/>
    </ext>
  </extLst>
</workbook>
</file>

<file path=xl/calcChain.xml><?xml version="1.0" encoding="utf-8"?>
<calcChain xmlns="http://schemas.openxmlformats.org/spreadsheetml/2006/main">
  <c r="W32" i="1" l="1"/>
  <c r="K31" i="1"/>
  <c r="C31" i="1"/>
  <c r="C30" i="1"/>
  <c r="K29" i="1"/>
  <c r="C29" i="1"/>
  <c r="K28" i="1"/>
  <c r="C28" i="1"/>
  <c r="K27" i="1"/>
  <c r="C27" i="1"/>
  <c r="K26" i="1"/>
  <c r="C26" i="1"/>
  <c r="K25" i="1"/>
  <c r="C25" i="1"/>
  <c r="K24" i="1"/>
  <c r="C24" i="1"/>
  <c r="K23" i="1"/>
  <c r="C23" i="1"/>
  <c r="K22" i="1"/>
  <c r="C22" i="1"/>
  <c r="K21" i="1"/>
  <c r="C21" i="1"/>
  <c r="K20" i="1"/>
  <c r="C20" i="1"/>
  <c r="K19" i="1"/>
  <c r="C19" i="1"/>
  <c r="K18" i="1"/>
  <c r="C18" i="1"/>
  <c r="K17" i="1"/>
  <c r="C17" i="1"/>
  <c r="K16" i="1"/>
  <c r="C16" i="1"/>
  <c r="K15" i="1"/>
  <c r="C15" i="1"/>
  <c r="K14" i="1"/>
  <c r="C14" i="1"/>
  <c r="K13" i="1"/>
  <c r="C13" i="1"/>
  <c r="K12" i="1"/>
  <c r="C12" i="1"/>
  <c r="K11" i="1"/>
  <c r="C11" i="1"/>
  <c r="K10" i="1"/>
  <c r="C10" i="1"/>
  <c r="K9" i="1"/>
  <c r="C9" i="1"/>
  <c r="K8" i="1"/>
  <c r="C8" i="1"/>
  <c r="K7" i="1"/>
  <c r="C7" i="1"/>
  <c r="K6" i="1"/>
  <c r="C6" i="1"/>
  <c r="K5" i="1"/>
  <c r="C5" i="1"/>
  <c r="K4" i="1"/>
  <c r="C4" i="1"/>
  <c r="Q29" i="6"/>
  <c r="E29" i="6"/>
  <c r="A31" i="1" s="1"/>
  <c r="E28" i="6"/>
  <c r="A30" i="1" s="1"/>
  <c r="E27" i="6"/>
  <c r="A29" i="1" s="1"/>
  <c r="E26" i="6"/>
  <c r="A28" i="1" s="1"/>
  <c r="Q25" i="6"/>
  <c r="E25" i="6"/>
  <c r="A27" i="1" s="1"/>
  <c r="E24" i="6"/>
  <c r="A26" i="1" s="1"/>
  <c r="E23" i="6"/>
  <c r="A25" i="1" s="1"/>
  <c r="E22" i="6"/>
  <c r="A24" i="1" s="1"/>
  <c r="E21" i="6"/>
  <c r="A23" i="1" s="1"/>
  <c r="E20" i="6"/>
  <c r="A22" i="1" s="1"/>
  <c r="E19" i="6"/>
  <c r="A21" i="1" s="1"/>
  <c r="E18" i="6"/>
  <c r="A20" i="1" s="1"/>
  <c r="Q17" i="6"/>
  <c r="E17" i="6"/>
  <c r="A19" i="1" s="1"/>
  <c r="E16" i="6"/>
  <c r="A18" i="1" s="1"/>
  <c r="E15" i="6"/>
  <c r="A17" i="1" s="1"/>
  <c r="Q14" i="6"/>
  <c r="E14" i="6"/>
  <c r="A16" i="1" s="1"/>
  <c r="E13" i="6"/>
  <c r="A15" i="1" s="1"/>
  <c r="E12" i="6"/>
  <c r="A14" i="1" s="1"/>
  <c r="Q11" i="6"/>
  <c r="E11" i="6"/>
  <c r="A13" i="1" s="1"/>
  <c r="E10" i="6"/>
  <c r="A12" i="1" s="1"/>
  <c r="E9" i="6"/>
  <c r="A11" i="1" s="1"/>
  <c r="Q8" i="6"/>
  <c r="E8" i="6"/>
  <c r="A10" i="1" s="1"/>
  <c r="E7" i="6"/>
  <c r="A9" i="1" s="1"/>
  <c r="E6" i="6"/>
  <c r="A8" i="1" s="1"/>
  <c r="Q5" i="6"/>
  <c r="E5" i="6"/>
  <c r="A7" i="1" s="1"/>
  <c r="E4" i="6"/>
  <c r="A6" i="1" s="1"/>
  <c r="E3" i="6"/>
  <c r="A5" i="1" s="1"/>
  <c r="Q2" i="6"/>
  <c r="E2" i="6"/>
  <c r="A4" i="1" s="1"/>
  <c r="A32" i="1" s="1"/>
  <c r="Q28" i="6" l="1"/>
  <c r="Q6" i="6"/>
  <c r="Q19" i="6"/>
  <c r="Q16" i="6"/>
  <c r="Q23" i="6"/>
  <c r="Q22" i="6"/>
  <c r="Q3" i="6"/>
  <c r="Q9" i="6"/>
  <c r="Q4" i="6"/>
  <c r="Q7" i="6"/>
  <c r="Q10" i="6"/>
  <c r="Q13" i="6"/>
  <c r="Q20" i="6"/>
  <c r="Q12" i="6"/>
  <c r="Q26" i="6"/>
  <c r="Q15" i="6"/>
  <c r="Q18" i="6"/>
  <c r="Q21" i="6"/>
  <c r="Q24" i="6"/>
  <c r="Q27" i="6"/>
</calcChain>
</file>

<file path=xl/sharedStrings.xml><?xml version="1.0" encoding="utf-8"?>
<sst xmlns="http://schemas.openxmlformats.org/spreadsheetml/2006/main" count="757" uniqueCount="329">
  <si>
    <r>
      <t xml:space="preserve">For Canadian jurisdictions, enter CA followed by a two-letter province code.
For all other International jurisdictions, enter the two-letter Country code.
</t>
    </r>
    <r>
      <rPr>
        <b/>
        <sz val="9"/>
        <rFont val="Arial"/>
        <family val="2"/>
      </rPr>
      <t>LAND1 = CA, e.g. CAAB, CABC…
LAND1&lt;&gt; CA, US  e.g. MX, GB
LAND1 = US is not null</t>
    </r>
  </si>
  <si>
    <r>
      <t xml:space="preserve">For all new Joint Venture Cost Centers, enter a Joint Venture number.
</t>
    </r>
    <r>
      <rPr>
        <b/>
        <sz val="9"/>
        <rFont val="Arial"/>
        <family val="2"/>
      </rPr>
      <t>Based on company code (config'd for JV), is not null</t>
    </r>
  </si>
  <si>
    <t>SHANE: to provide Tim needs list or way to determine JV Company Codes….</t>
  </si>
  <si>
    <r>
      <t xml:space="preserve">For all new Joint Venture Cost Centers, select a cost classification.
</t>
    </r>
    <r>
      <rPr>
        <b/>
        <sz val="9"/>
        <rFont val="Arial"/>
        <family val="2"/>
      </rPr>
      <t>Based on company code (config'd for JV), is not null</t>
    </r>
  </si>
  <si>
    <r>
      <t xml:space="preserve">Enter an SAP Position ID number.
</t>
    </r>
    <r>
      <rPr>
        <b/>
        <sz val="9"/>
        <rFont val="Arial"/>
        <family val="2"/>
      </rPr>
      <t>Is Not Null</t>
    </r>
  </si>
  <si>
    <t>CSKS.RECID</t>
  </si>
  <si>
    <r>
      <t xml:space="preserve">The End User Requestor shall enter a Cost Center number, if known. Otherwise, Finance Operations and Projects shall enter the number.
</t>
    </r>
    <r>
      <rPr>
        <b/>
        <sz val="9"/>
        <rFont val="Arial"/>
        <family val="2"/>
      </rPr>
      <t>Is not null</t>
    </r>
  </si>
  <si>
    <r>
      <t xml:space="preserve">Select 9999/12/31 as the end date for the Cost Center.
</t>
    </r>
    <r>
      <rPr>
        <b/>
        <sz val="9"/>
        <rFont val="Arial"/>
        <family val="2"/>
      </rPr>
      <t>Date must be 9999/12/31</t>
    </r>
  </si>
  <si>
    <r>
      <t xml:space="preserve">Use a maximum of 20 characters. Enter a shorter version of the information entered in the Description field.
</t>
    </r>
    <r>
      <rPr>
        <b/>
        <sz val="9"/>
        <rFont val="Arial"/>
        <family val="2"/>
      </rPr>
      <t>IS not null and len(name) &lt;= len(desc)</t>
    </r>
  </si>
  <si>
    <r>
      <t xml:space="preserve">Use a maximum of 40 characters. Enter a longer version of the information entered in the Name field
</t>
    </r>
    <r>
      <rPr>
        <b/>
        <sz val="9"/>
        <rFont val="Arial"/>
        <family val="2"/>
      </rPr>
      <t>IS not null and len(name) &lt;= len(desc)</t>
    </r>
  </si>
  <si>
    <r>
      <t xml:space="preserve">Enter a title or a role.
</t>
    </r>
    <r>
      <rPr>
        <b/>
        <sz val="9"/>
        <rFont val="Arial"/>
        <family val="2"/>
      </rPr>
      <t xml:space="preserve">IS not null </t>
    </r>
  </si>
  <si>
    <r>
      <t xml:space="preserve">Use a maximum of 12 characters.
</t>
    </r>
    <r>
      <rPr>
        <b/>
        <sz val="9"/>
        <rFont val="Arial"/>
        <family val="2"/>
      </rPr>
      <t xml:space="preserve">IS not null </t>
    </r>
    <r>
      <rPr>
        <sz val="9"/>
        <rFont val="Arial"/>
        <family val="2"/>
      </rPr>
      <t xml:space="preserve">
</t>
    </r>
  </si>
  <si>
    <r>
      <t xml:space="preserve">Select an appropriate category.
</t>
    </r>
    <r>
      <rPr>
        <b/>
        <sz val="9"/>
        <rFont val="Arial"/>
        <family val="2"/>
      </rPr>
      <t>IS not null</t>
    </r>
    <r>
      <rPr>
        <sz val="9"/>
        <rFont val="Arial"/>
        <family val="2"/>
      </rPr>
      <t xml:space="preserve"> </t>
    </r>
  </si>
  <si>
    <r>
      <t xml:space="preserve">Only assign one Company Code to the Cost Center.
</t>
    </r>
    <r>
      <rPr>
        <b/>
        <sz val="9"/>
        <rFont val="Arial"/>
        <family val="2"/>
      </rPr>
      <t xml:space="preserve">IS not null </t>
    </r>
  </si>
  <si>
    <r>
      <t xml:space="preserve">Only assign one Profit Center to the Cost Center. Ensure the Profit Center is assigned to the same Company Code as the Cost Center. 
</t>
    </r>
    <r>
      <rPr>
        <b/>
        <sz val="9"/>
        <rFont val="Arial"/>
        <family val="2"/>
      </rPr>
      <t>Is not null</t>
    </r>
    <r>
      <rPr>
        <sz val="9"/>
        <rFont val="Arial"/>
        <family val="2"/>
      </rPr>
      <t xml:space="preserve">
</t>
    </r>
  </si>
  <si>
    <r>
      <t xml:space="preserve">Always select this check box.
</t>
    </r>
    <r>
      <rPr>
        <b/>
        <sz val="9"/>
        <rFont val="Arial"/>
        <family val="2"/>
      </rPr>
      <t>Is not null</t>
    </r>
  </si>
  <si>
    <t>O</t>
  </si>
  <si>
    <t>Unable to build a technical intepretation for 'Blocked/not blocked'</t>
  </si>
  <si>
    <r>
      <t xml:space="preserve">For all US companies, enter this information.
</t>
    </r>
    <r>
      <rPr>
        <b/>
        <sz val="9"/>
        <rFont val="Arial"/>
        <family val="2"/>
      </rPr>
      <t xml:space="preserve">IF land1 = US then not null </t>
    </r>
  </si>
  <si>
    <r>
      <t xml:space="preserve">For all US companies, enter this information.
</t>
    </r>
    <r>
      <rPr>
        <b/>
        <sz val="9"/>
        <rFont val="Arial"/>
        <family val="2"/>
      </rPr>
      <t xml:space="preserve">
IF land1 = US</t>
    </r>
  </si>
  <si>
    <t>Use this check box to set whether or not to allow any planning of revenues on the Cost Center.</t>
  </si>
  <si>
    <t>Use this field to enter the name of the city in which the Cost Center is located.</t>
  </si>
  <si>
    <t>Use this field to enter the Cost Center’s zip code.</t>
  </si>
  <si>
    <t>Use this field to enter the country in which the Cost Center is located.</t>
  </si>
  <si>
    <t>Use this field to enter the state in which the Cost Center is located.</t>
  </si>
  <si>
    <t>Select the language in which you display text.</t>
  </si>
  <si>
    <t>Because of current system limitations, set the language to EN-English.</t>
  </si>
  <si>
    <t>Use this field to enter a Joint Venture number related to the costs in the Cost Center.</t>
  </si>
  <si>
    <t>Use this field to select how costs are classified for companies that belong to joint ventures.</t>
  </si>
  <si>
    <t>Use this field to enter the Position ID of the individual who approves workflow expenses.</t>
  </si>
  <si>
    <t>BR Type</t>
  </si>
  <si>
    <t>Cost Center Initial</t>
  </si>
  <si>
    <t>Cost Center Basic</t>
  </si>
  <si>
    <t>Cost Center Control</t>
  </si>
  <si>
    <t>Cost Center Address</t>
  </si>
  <si>
    <t xml:space="preserve">Cost Center Communication </t>
  </si>
  <si>
    <t>Cost Center Joint Venture</t>
  </si>
  <si>
    <t>Cost Center Add Fields</t>
  </si>
  <si>
    <t>Column1</t>
  </si>
  <si>
    <t>Column2</t>
  </si>
  <si>
    <t>Column3</t>
  </si>
  <si>
    <t>COS_001</t>
  </si>
  <si>
    <t>COS_002</t>
  </si>
  <si>
    <t>COS_003</t>
  </si>
  <si>
    <t>COS_004</t>
  </si>
  <si>
    <t>COS_005</t>
  </si>
  <si>
    <t>COS_006</t>
  </si>
  <si>
    <t>COS_007</t>
  </si>
  <si>
    <t>COS_008</t>
  </si>
  <si>
    <t>COS_009</t>
  </si>
  <si>
    <t>COS_010</t>
  </si>
  <si>
    <t>COS_011</t>
  </si>
  <si>
    <t>COS_012</t>
  </si>
  <si>
    <t>COS_013</t>
  </si>
  <si>
    <t>COS_014</t>
  </si>
  <si>
    <t>COS_015</t>
  </si>
  <si>
    <t>COS_016</t>
  </si>
  <si>
    <t>COS_017</t>
  </si>
  <si>
    <t>COS_018</t>
  </si>
  <si>
    <t>COS_019</t>
  </si>
  <si>
    <t>COS_020</t>
  </si>
  <si>
    <t>COS_021</t>
  </si>
  <si>
    <t>COS_022</t>
  </si>
  <si>
    <t>COS_023</t>
  </si>
  <si>
    <t>COS_024</t>
  </si>
  <si>
    <t>COS_025</t>
  </si>
  <si>
    <t>COS_026</t>
  </si>
  <si>
    <t>COS_027</t>
  </si>
  <si>
    <t>COS_028</t>
  </si>
  <si>
    <t>CR</t>
  </si>
  <si>
    <t>Field Name 
No Space</t>
  </si>
  <si>
    <t>A</t>
  </si>
  <si>
    <r>
      <rPr>
        <sz val="12"/>
        <color theme="5" tint="-0.249977111117893"/>
        <rFont val="Calibri"/>
        <family val="2"/>
        <scheme val="minor"/>
      </rPr>
      <t xml:space="preserve">See appended tab "Cost Center Numbering Rules" for rules concerning the numbering of a Cost Center for all BU's. Owned by FO&amp;P    </t>
    </r>
    <r>
      <rPr>
        <sz val="12"/>
        <color theme="1"/>
        <rFont val="Calibri"/>
        <family val="2"/>
        <scheme val="minor"/>
      </rPr>
      <t xml:space="preserve">                                                                                                               </t>
    </r>
    <r>
      <rPr>
        <b/>
        <sz val="8"/>
        <color theme="1"/>
        <rFont val="Calibri"/>
        <family val="2"/>
        <scheme val="minor"/>
      </rPr>
      <t/>
    </r>
  </si>
  <si>
    <t>Use this field to enter the number that uniquely identifies the Cost Center.</t>
  </si>
  <si>
    <t>Use this field to set the start date for postings to a new or existing Cost Center.</t>
  </si>
  <si>
    <t>Use this field to set the end date for postings to the Cost Center.</t>
  </si>
  <si>
    <t>Use this field to enter the name of the Cost Center.</t>
  </si>
  <si>
    <t>Use this field to enter the purpose of the Cost Center.</t>
  </si>
  <si>
    <t>Use this field to enter the owner of the Cost Center.</t>
  </si>
  <si>
    <t>Use this field to enter the name of the department that owns the Cost Center.</t>
  </si>
  <si>
    <t>Use this field to select the category identifying the type of activities performed by the Cost Center.</t>
  </si>
  <si>
    <t>Use this field to enter the node from the standard hierarchy where the Cost Center belongs.</t>
  </si>
  <si>
    <t>Use this field to select the Functional Area where the Cost Center belongs.</t>
  </si>
  <si>
    <t>Use this field to enter the Profit Center that owns the Cost Center transactions.</t>
  </si>
  <si>
    <t>Use this check box to select whether or not the system records consumption quantities.</t>
  </si>
  <si>
    <t>Use this check box to set whether or not to allow the posting of primary costs to the Cost Center.</t>
  </si>
  <si>
    <t>Select this check box to block a Cost Center.
Clear this check box to allow postings to a Cost Center.</t>
  </si>
  <si>
    <t>Use this check box to set whether or not to allow the posting of secondary costs to the Cost Center.</t>
  </si>
  <si>
    <t>Use this check box to set whether or not to allow any planning of primary costs on the Cost Center.</t>
  </si>
  <si>
    <t>Use this check box to set whether or not to allow any planning of secondary costs on the Cost Center.</t>
  </si>
  <si>
    <t>Use this check box to set whether or not to allow the posting of revenues to the Cost Center.</t>
  </si>
  <si>
    <t xml:space="preserve">**Enter the two-character language ID for the default SAP language display </t>
  </si>
  <si>
    <t>LANG</t>
  </si>
  <si>
    <t>SPRAS</t>
  </si>
  <si>
    <t>Joint Venture (Tab)</t>
  </si>
  <si>
    <t>Joint Venture</t>
  </si>
  <si>
    <t xml:space="preserve">A joint venture in the SAP System is a summary of cost objects whose costs are split up among partners.
</t>
  </si>
  <si>
    <t>Joint Venture Accountant</t>
  </si>
  <si>
    <t>A joint venture is usually lead by an operating authority, who is responsible for the costs incurred. At the end of a period, all of the costs incurred are split up and allocated to the partners involved.</t>
  </si>
  <si>
    <t>VNAME</t>
  </si>
  <si>
    <t>GJV_OBJDAT</t>
  </si>
  <si>
    <t>Recovery Indicator</t>
  </si>
  <si>
    <t>In global companies that belong to joint ventures, incurred costs are usually shared among different recovery indicators which can then be dealt with in different ways using the periodic settlement program.</t>
  </si>
  <si>
    <t>You can define recovery indicators at three different levels:
o Document type
You can assign a recovery indicator to each document type for the
credit side and for the debit side. These recovery indicators are
internal recovery indicators and are defined in a separate system
table.
o Cost element (primary and secondary)
o Cost object
When you make a posting in one of the feeder systems of the Joint Venture Accounting System, all three levels are evaluated in the sequence defined. The first recovery indicator found is transferred to the Joint Venture Accounting System.</t>
  </si>
  <si>
    <t>RECID</t>
  </si>
  <si>
    <t>Position</t>
  </si>
  <si>
    <t>Position Number of the Cost Center Owner</t>
  </si>
  <si>
    <t>8?</t>
  </si>
  <si>
    <t>ZZPLANS</t>
  </si>
  <si>
    <t>COHIST</t>
  </si>
  <si>
    <t>Initial</t>
  </si>
  <si>
    <t>Basic</t>
  </si>
  <si>
    <t>Control</t>
  </si>
  <si>
    <t>Address</t>
  </si>
  <si>
    <t>Comm</t>
  </si>
  <si>
    <t>JV</t>
  </si>
  <si>
    <t>Addtnl</t>
  </si>
  <si>
    <t>Cost Center</t>
  </si>
  <si>
    <t>Valid From</t>
  </si>
  <si>
    <t>Valid To</t>
  </si>
  <si>
    <t>Field Name (Data Attribute Name)</t>
  </si>
  <si>
    <t>Responsibility</t>
  </si>
  <si>
    <t>Who Needs it and Why?</t>
  </si>
  <si>
    <t>Rules (Data Attribute Rules/Standards)</t>
  </si>
  <si>
    <t>Attribute Content type</t>
  </si>
  <si>
    <t>Attribute Data Type</t>
  </si>
  <si>
    <t>Attribute character length</t>
  </si>
  <si>
    <t>Data Field Label (SAP Field Technical Name)</t>
  </si>
  <si>
    <t>SAP Table (SAP Table Technical Name)</t>
  </si>
  <si>
    <t>Comments</t>
  </si>
  <si>
    <t>TXJCD</t>
  </si>
  <si>
    <t>Communication (Tab)</t>
  </si>
  <si>
    <t>Language Key</t>
  </si>
  <si>
    <t>Language used to communicate with the Cost Center</t>
  </si>
  <si>
    <t>ORT01</t>
  </si>
  <si>
    <t>Postal Code / Zip Code</t>
  </si>
  <si>
    <t>Postal/Zip Code of the Cost Center</t>
  </si>
  <si>
    <t>PSTLZ</t>
  </si>
  <si>
    <t>Country</t>
  </si>
  <si>
    <t>Country in which the Cost Center is located in</t>
  </si>
  <si>
    <t>LAND1</t>
  </si>
  <si>
    <t>Region</t>
  </si>
  <si>
    <t>The region corresponds to the Province or State the Cost Center is located in</t>
  </si>
  <si>
    <t>REGIO</t>
  </si>
  <si>
    <t>Jurisdiction</t>
  </si>
  <si>
    <t>The tax jurisdiction code is used for determining the tax rates in the USA. It defines to which tax authorities you must pay your taxes. It is always the city to which the goods are supplied.</t>
  </si>
  <si>
    <t>If the indicator is active, you cannot post secondary costs to the cost center from now on. This indicatory normally locks the cost center only against actual debits of secondary costs. However, actual credits to the cost center are possible.</t>
  </si>
  <si>
    <t>BKZKS</t>
  </si>
  <si>
    <t>Plan primary costs</t>
  </si>
  <si>
    <t xml:space="preserve">Indicator defining whether a cost center is locked for planning with direct costs.
</t>
  </si>
  <si>
    <t>If the indicator is active, you cannot plan any primary costs on the affected cost center at this time.</t>
  </si>
  <si>
    <t>PKZKP</t>
  </si>
  <si>
    <t>Plan secondary costs</t>
  </si>
  <si>
    <t xml:space="preserve">Defines whether a cost center is locked for planning with secondary costs.
</t>
  </si>
  <si>
    <t>If you select this indicator, you cannot plan any secondary costs on the affected cost center from this time.
The indicator normally locks the cost center only against debits with secondary costs in the plan. However, you can still credit the cost center in the plan.</t>
  </si>
  <si>
    <t>PKZKS</t>
  </si>
  <si>
    <t>Actual Revenues</t>
  </si>
  <si>
    <t xml:space="preserve">Indicator defining whether a cost center is locked for posting with revenues. </t>
  </si>
  <si>
    <t>Ensure this box is selected; this means it's locked.
If the indicator is active, you cannot post revenues to the affected cost center. If the indicator is inactive, the revenues are written to the cost center as statistics only.</t>
  </si>
  <si>
    <t>BKZER</t>
  </si>
  <si>
    <t>Plan revenues</t>
  </si>
  <si>
    <t xml:space="preserve">Indicator controlling whether a cost center is locked for planning with revenues. </t>
  </si>
  <si>
    <t>Ensure this box is selected; this means it's locked.
It can be either "active" or "inactive". Active means no revenue planning on the affected cost center.
Inactive means revenues recorded on the cost centers as statistics.</t>
  </si>
  <si>
    <t>PKZER</t>
  </si>
  <si>
    <t>CSKS OR TTXD</t>
  </si>
  <si>
    <t>Location</t>
  </si>
  <si>
    <t>City in which the Cost Center is located.</t>
  </si>
  <si>
    <t>Functional areas are used to classify cost centers for cost of sales accounting and to define how the cost center financial results will appear on the consolidated income statement. Reclassifications take place in BCS (Business Consolidations System) based on functional areas.</t>
  </si>
  <si>
    <t>Select the functional area from the dropdown. In the system, this field should be determined by the cost center category</t>
  </si>
  <si>
    <t>Profit Center</t>
  </si>
  <si>
    <t>This is the profit center which should own the cost center transactions</t>
  </si>
  <si>
    <t>PRCTR</t>
  </si>
  <si>
    <t>Control (Tab)</t>
  </si>
  <si>
    <t>Record Quantity</t>
  </si>
  <si>
    <t>Indicator used for the recording of consumption quantities; warning for actual postings without consumption quantities; no effect on quantity updates</t>
  </si>
  <si>
    <t>BOX</t>
  </si>
  <si>
    <t>MGEFL</t>
  </si>
  <si>
    <t>Actual Primary Costs</t>
  </si>
  <si>
    <t>Indicator defining whether a cost center is locked for posting with direct costs.</t>
  </si>
  <si>
    <t xml:space="preserve"> If the indicator is active, no primary costs can be posted to the cost center. You may, however, still use the cost center for evaluations such as summarization, etc.</t>
  </si>
  <si>
    <t>BKZKP</t>
  </si>
  <si>
    <t>Act. Secondary costs</t>
  </si>
  <si>
    <t xml:space="preserve">Indicator controlling whether the cost center is locked against postings of secondary costs
</t>
  </si>
  <si>
    <t>Enter the standard hierarchy node to which this cost center belongs. The standard hierarchy node is the legal entity to which this cost center belongs. Cost center hierarchies are maintained centrally.
This field will be populated by FO&amp;P. FO&amp;P is responsible for maintaining the standard hierarchy as well as the alternate hierarchies outlined later in the form. It is the responsibility of the business units to request (separately) if they require changes to any other hierarchies related to this request. When changing nodes and related cost centers, care must be taken not to modify other cost center hierarchies and groups unintentionally. Run the utility to check where the nodes are used and clear changes with group owners.</t>
  </si>
  <si>
    <t>KHINR</t>
  </si>
  <si>
    <t xml:space="preserve">
</t>
  </si>
  <si>
    <t>Company Code</t>
  </si>
  <si>
    <t>Smallest unit of Financial Accounting for which a complete self-contained set of accounts can be drawn up for purposes of external reporting.</t>
  </si>
  <si>
    <t xml:space="preserve">• If standard hierarchy area is provided then simply validate
• If standard hierarchy area is blank then fill based on the company code
• SAP code KSH3 ‘Display Cost Center Group’
• If company code is 1010, 1505, 1710, 1715, 2030, 2050, 2210, 3230 &amp; 3250 ensure ‘Joint Venture’ information is provided
• Functional Areas: S003-S008 trigger BCS reclass sets- question the BU to ensure this is correct and they understand the impact. Consult Consolidations if required. F.A S004 is only used for ST&amp;CD (C. 1020 or 2100)
</t>
  </si>
  <si>
    <t>BUKRS</t>
  </si>
  <si>
    <t>Functional Area</t>
  </si>
  <si>
    <t xml:space="preserve"> See appendix for naming convention**</t>
  </si>
  <si>
    <t>Description</t>
  </si>
  <si>
    <t>Description field of Cost Center</t>
  </si>
  <si>
    <t>LTEXT</t>
  </si>
  <si>
    <t>Person Responsible</t>
  </si>
  <si>
    <t>(ie. Position ID Title/Role)</t>
  </si>
  <si>
    <t>VERAK</t>
  </si>
  <si>
    <t>Department</t>
  </si>
  <si>
    <t>Department responsible for managing the cost center.</t>
  </si>
  <si>
    <t>Enter the name of the department to which the cost center belongs</t>
  </si>
  <si>
    <t>ABTEI</t>
  </si>
  <si>
    <t>Cost Center Category</t>
  </si>
  <si>
    <t>Indicator in the cost center master record to identify what kind of activities a particular cost center will be performing</t>
  </si>
  <si>
    <t>Categorization is useful to assign certain standard characteristics to a group of cost centers performing silimar activities; you may allow particular Activity Types only for specific Cost Centers. Select the category from the dropdown menu to designate the type of cost center which identifies the nature of the business for which the cost center is being used</t>
  </si>
  <si>
    <t>KOSAR</t>
  </si>
  <si>
    <t>Hierarchy Area</t>
  </si>
  <si>
    <t>Enter CCA standard hierarchy node to which the cost center belongs to (or will belong to)</t>
  </si>
  <si>
    <t xml:space="preserve">40 Character alpha name.  Must be unique within the registry.  </t>
  </si>
  <si>
    <t>Transcribe the requirement/business rule as noted in the standard in a generic format.</t>
  </si>
  <si>
    <r>
      <t xml:space="preserve">Business rule expressed in </t>
    </r>
    <r>
      <rPr>
        <b/>
        <sz val="11"/>
        <color theme="1"/>
        <rFont val="Calibri"/>
        <family val="2"/>
        <scheme val="minor"/>
      </rPr>
      <t>Pseudocode</t>
    </r>
    <r>
      <rPr>
        <sz val="11"/>
        <color theme="1"/>
        <rFont val="Calibri"/>
        <family val="2"/>
        <scheme val="minor"/>
      </rPr>
      <t>. (A logical statement that will be used to make the business rule information into executable code)</t>
    </r>
  </si>
  <si>
    <t>Applicable data quality dimension (limited to Completeness, Integrity, Uniqueness, Accuracy)</t>
  </si>
  <si>
    <t>Status of the rule (limited to approved, pending or retired)</t>
  </si>
  <si>
    <t xml:space="preserve">The last name and first name of the business rule owner.    </t>
  </si>
  <si>
    <t>A status code indicate if the rule is designed for the MDG system.</t>
  </si>
  <si>
    <t>A status code indicate if the rule is designed for the IS system. (relevant, applied, obsolute)</t>
  </si>
  <si>
    <t>A status code indicate if the rule is designed for the DS system.</t>
  </si>
  <si>
    <t>Error Message Type (error, warning, information)</t>
  </si>
  <si>
    <t>General Comments</t>
  </si>
  <si>
    <t>General Comments - should contain any and all comments.</t>
  </si>
  <si>
    <t>Initial Screen (Header)</t>
  </si>
  <si>
    <t>Code identifying an organizational unit to which costs or assets are assigned.</t>
  </si>
  <si>
    <t>R</t>
  </si>
  <si>
    <t>FO&amp;P</t>
  </si>
  <si>
    <t>BU</t>
  </si>
  <si>
    <t>Free FORM ENTRY</t>
  </si>
  <si>
    <t>CHAR</t>
  </si>
  <si>
    <t>KOSTL</t>
  </si>
  <si>
    <t>CSKS</t>
  </si>
  <si>
    <t>Validity date range start from 1998  of new or existing Cost Center</t>
  </si>
  <si>
    <t>Be certain that the period is significant in length to not interrupt activity within a given fiscal period. Additionally, be certain that the range is sufficient to support any history loads.</t>
  </si>
  <si>
    <t>DROP DOWN</t>
  </si>
  <si>
    <t>DATS</t>
  </si>
  <si>
    <t>DATAB</t>
  </si>
  <si>
    <t>Validity date range end for existance of new or existing Cost Center</t>
  </si>
  <si>
    <t xml:space="preserve"> FO&amp;P</t>
  </si>
  <si>
    <t>DATBI</t>
  </si>
  <si>
    <t>Authorized Requestor</t>
  </si>
  <si>
    <t>Basic Data (Tab)</t>
  </si>
  <si>
    <t>Name</t>
  </si>
  <si>
    <t>Field displaying/used for entering name of cost center</t>
  </si>
  <si>
    <t>FREE FORM ENTRY</t>
  </si>
  <si>
    <t>KTEXT</t>
  </si>
  <si>
    <t>CSKT</t>
  </si>
  <si>
    <t>Rule Type (Derivation validation)</t>
  </si>
  <si>
    <t>Error Message</t>
  </si>
  <si>
    <t>Entity</t>
  </si>
  <si>
    <t>Table-Field</t>
  </si>
  <si>
    <t>Data Quality Dimension (e.g. Accuracy)</t>
  </si>
  <si>
    <t>BR Id</t>
  </si>
  <si>
    <t>BR Name</t>
  </si>
  <si>
    <t>BR Status</t>
  </si>
  <si>
    <t>BR Status (approved, pending, retired)</t>
  </si>
  <si>
    <t>BR Owner (LN, FN)</t>
  </si>
  <si>
    <t>MDG</t>
  </si>
  <si>
    <t>IS</t>
  </si>
  <si>
    <t>DS</t>
  </si>
  <si>
    <t>BR Id (xxxx_nnnn)</t>
  </si>
  <si>
    <t>br Number</t>
  </si>
  <si>
    <t>BR Ver. (A-Z)</t>
  </si>
  <si>
    <t>BR Steward (LN, FN)</t>
  </si>
  <si>
    <t xml:space="preserve">Business Rule </t>
  </si>
  <si>
    <t xml:space="preserve">BR Non-Technical </t>
  </si>
  <si>
    <t>BR Technical (Link only)</t>
  </si>
  <si>
    <t>Last Change Date ('yyyy/mm/dd)</t>
  </si>
  <si>
    <t>Last Changed By Name (LN, FN)</t>
  </si>
  <si>
    <t>Error Message Type</t>
  </si>
  <si>
    <t>Column name</t>
  </si>
  <si>
    <t>Format</t>
  </si>
  <si>
    <t>Mandatory or Optional</t>
  </si>
  <si>
    <t>8 character Alpha numeric, formatted as XXXX_NNN; where xxxx = alpha code, and NNN=sequential number.  NB: id and version are concatenated in MDG, IS and DS.  Must be unique within the registry</t>
  </si>
  <si>
    <t>Mandatory</t>
  </si>
  <si>
    <t>2 character alpha, sequentially assigned A to Z.  NB: id and version are concatenated in MDG, IS and DS.  Must be unique within the registry.</t>
  </si>
  <si>
    <t>BR Non-Technical</t>
  </si>
  <si>
    <t>BR Technical</t>
  </si>
  <si>
    <t xml:space="preserve">Link to the technical business rules source code. </t>
  </si>
  <si>
    <t>Table, and/or field name</t>
  </si>
  <si>
    <t>Entity name</t>
  </si>
  <si>
    <t>Rule classified as derivation or validation</t>
  </si>
  <si>
    <t>Optional</t>
  </si>
  <si>
    <t>The last name and first name of the business rule Steward</t>
  </si>
  <si>
    <t xml:space="preserve">The last name and first name of the person who made the last change to the business rule. </t>
  </si>
  <si>
    <t>The date that the last change to the business rule was made.  The date to be formatted as 'yyyy/mm/dd).</t>
  </si>
  <si>
    <t>Role Responsible (MD CoE or DG)</t>
  </si>
  <si>
    <t>MD CoE</t>
  </si>
  <si>
    <t>DG</t>
  </si>
  <si>
    <t>MD CoE - case could be made that this is DG</t>
  </si>
  <si>
    <t>Source</t>
  </si>
  <si>
    <t>Business Rule Data Governance (version control)</t>
  </si>
  <si>
    <t>Technical details of data</t>
  </si>
  <si>
    <t>System</t>
  </si>
  <si>
    <t>BR Standard</t>
  </si>
  <si>
    <t>Data Quality Dimensions</t>
  </si>
  <si>
    <t>Status</t>
  </si>
  <si>
    <t>Completeness</t>
  </si>
  <si>
    <t>STD</t>
  </si>
  <si>
    <t>Approved</t>
  </si>
  <si>
    <t>Integrity</t>
  </si>
  <si>
    <t>GL</t>
  </si>
  <si>
    <t>Pending</t>
  </si>
  <si>
    <t>Uniqueness</t>
  </si>
  <si>
    <t>Retired</t>
  </si>
  <si>
    <t>Accuracy</t>
  </si>
  <si>
    <t>Data Plan</t>
  </si>
  <si>
    <t>General Comment</t>
  </si>
  <si>
    <t>MD COE</t>
  </si>
  <si>
    <t>3rd Party</t>
  </si>
  <si>
    <t>Source of the rule (limited to standard, guideline, MD COE "ETL rules", IS, 3rd Party, Data Plan)</t>
  </si>
  <si>
    <t>Use this field to select the Organizational Unit within Client where the Cost Center belongs.</t>
  </si>
  <si>
    <t xml:space="preserve">Assign all Cost Centers to the Client Cost Center Total (CSTOTAL) hierarchy. Select a node that matches the same legal entity as the code in the Company Code field.
IS not null </t>
  </si>
  <si>
    <t>For all Cost Centers except Joint Venture, select this check box to disable the ability to plan revenues on the Cost Center. BU Rule: See Marketing Business Unit Data Requirements</t>
  </si>
  <si>
    <t>If using a default date, select the  (MD COE) default date of 1998/01/01.
Date must be 1998/01/01</t>
  </si>
  <si>
    <r>
      <t xml:space="preserve">Select the Functional Area that corresponds to the category selected in the Cost Center Category field. Refer to Finance Operations &amp; Projects Cost Center Maintenance Process for more information.
</t>
    </r>
    <r>
      <rPr>
        <b/>
        <sz val="9"/>
        <rFont val="Arial"/>
        <family val="2"/>
      </rPr>
      <t>Is not null</t>
    </r>
  </si>
  <si>
    <t>For all Cost Centers except Joint Venture, select this check box to disable the ability to post revenues to the Cost Center. BU Rule: See Marketing Business Unit Data Requirements</t>
  </si>
  <si>
    <t>Use this field to enter the jurisdiction in which to calculate taxes for purchase orders and expenses. This information auto-populates for US companies.
Refer to Finance Operations &amp; Projects Cost Center Maintenance Process for more information.</t>
  </si>
  <si>
    <t>Source (Std, GL, MD COE, IS, 3rd Party, Data Plan)</t>
  </si>
  <si>
    <t>R: Required
CR: Conditionally Required
O: Optional
AP: Auto-Populated</t>
  </si>
  <si>
    <t>Must be populated for Co. 2020 as used in Mareketing interface Must be populated for US companies, for tax jurisdiction calculations. Enter the cost center address information if relevant. This is typically used for joint ventures and Marketing retail sites.</t>
  </si>
  <si>
    <t>Ensure the first and last two control locks are set as ‘Locked’ on the request form.
• Record Quantity (first)
• Actual revenues and Plan revenues (last two)
Please note: the ‘Actual and Plan Revenues’ rule does not apply for Marketing cost centers.                                    **As required, select “Block” from the dropdowns for the following fields to block postings of that type to the cost center</t>
  </si>
  <si>
    <t>Ensure the profit center number given on the request form has the correct company code selected in SAP.
• Note: only one company code may be selected 
• SAP code KE53 ‘Display Profit Center’
Profit Center group = PSEGTOT or PBUTOT</t>
  </si>
  <si>
    <t>This field will be populated by MD COE
Enter the title/role corresponding to the position ID of the of the cost center owner</t>
  </si>
  <si>
    <t>This field should be reflective of the cost center purpose and should be in the form desired to appear on SAP reports and is in upper/lower case.
This field should be reflective of the cost center purpose and should be in the form desired to appear on SAP reports and is in upper/lower case For 5 digit or less Retail/Wholesale site profit center, populate General Name / Address, City, 2 digit abbreviated province (eg. AB) For Loyalty Card, the format is City followed by “Loyalty-Card” or “LCard” Use the below prefix at the beginning of the name: DNU – stands for ‘Do Not Use’. CLS – stands for ‘Closed’. DBT – stands for ‘Divested’. SLD – stands for ‘Sold’.</t>
  </si>
  <si>
    <t>Ensure the requested cost center name and description follows the required naming convention. For naming convention, please see "Finance Operations &amp; Projects Cost Center Maintenance Process"</t>
  </si>
  <si>
    <t xml:space="preserve">Enter the company code for the legal entity to which the cost center belongs. For Joint Venture cost centers, only the following company codes should be used:                                                                     1010 
o 1505 
o 1710 
o 1715 
o 2050 
o 2210 
o 3230 
o 3250 </t>
  </si>
  <si>
    <t>NOTE: At time of Cost Center Creation (KS01), SAP will make an external call to tax validation software to retrieve the Tax Jurisdiction based on the values inputted for Country/Region/Zip Code</t>
  </si>
  <si>
    <t>Must be populated for US companies, for tax jurisdiction calculations. Enter the cost center address information if relevant. This is typically used for joint ventures and Marketing retail sites</t>
  </si>
  <si>
    <t>Must be populated for US companies, for tax jurisdiction calculations. Enter the cost center address information if relevant. This is typically used for joint ventures and Marketing retail sites.</t>
  </si>
  <si>
    <t>From the dropdown, select the tax jurisdiction in which taxes are calculated for purchase orders and expenses 
If the desired selection is not available in the dropdown, key it in directly. Refer to the jurisdiction code of a similar cost center within the same company code for guidance if required.
Fields above should be populated for US companies, for tax jurisdiction calculations. This is typically used for joint ventures. Must be populated for Co. 2020 as used in Marketing interface and Marketing sites.
From the dropdown, select the tax jurisdiction in which taxes are calculated for purchase orders and expenses If the desired selection is not available in the dropdown, key it in directly Refer to the jurisdiction code of a similar cost center within the same company code for guidance if required
Guidelines for determining Jurisdiction Codes:
1. Start with the geography - if all the expenses are incurred in the same province, then that province will be the tax jurisdiction 
2. If the costs are incurred across provinces (e.g. freight) then find out which province is taxing the costs from the invoice and use that as the tax jurisdiction 
3. For new cost centers that are being set up for costs across provinces then the tax jurisdiction will most likely be based on the destination province. You can refer to similar cost centre invoices as a guide 
4. Tax validation software will automatically return a US tax jurisdiction based on the location, postal code/zip code , district, country and region information 
5. For cost centers with country GB, enter GB as the jurisdiction code. 
6. For cost centers with country NL, enter NL as the jurisdiction code.J20</t>
  </si>
  <si>
    <t xml:space="preserve">Must be populated for Co. 2020 as used in Marketing interface.
Should be populated for US companies, for tax jurisdiction calculations. Enter the cost center address information if relevant. This is typically used for joint ventures Must be populated for Co. 2020 as used in Marketing interface and Marketing retail sites.
Ensure address information is provided if jurisdiction code isn’t. Particularly important that address fields be provided for US cost centers.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</si>
</sst>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 #,##0_-;_-* &quot;-&quot;_-;_-@_-"/>
    <numFmt numFmtId="43" formatCode="_-* #,##0.00_-;\-* #,##0.00_-;_-* &quot;-&quot;??_-;_-@_-"/>
    <numFmt numFmtId="165" formatCode="###0_);[Red]\(###0\)"/>
    <numFmt numFmtId="166" formatCode="0.000000000%"/>
    <numFmt numFmtId="167" formatCode="_(* #,##0.000000_);_(* \(#,##0.000000\);_(* &quot;-&quot;??_);_(@_)"/>
    <numFmt numFmtId="168" formatCode="0.00%;[Red]\(\-0.00%\)"/>
    <numFmt numFmtId="169" formatCode="#,##0.00&quot;£&quot;_);[Red]\(#,##0.00&quot;£&quot;\)"/>
    <numFmt numFmtId="170" formatCode="#,##0&quot;£&quot;_);[Red]\(#,##0&quot;£&quot;\)"/>
    <numFmt numFmtId="171" formatCode="0.00000000%"/>
    <numFmt numFmtId="172" formatCode="_(* #,##0.00000_);_(* \(#,##0.00000\);_(* &quot;-&quot;??_);_(@_)"/>
  </numFmts>
  <fonts count="64">
    <font>
      <sz val="11"/>
      <color theme="1"/>
      <name val="Calibri"/>
      <family val="2"/>
      <scheme val="minor"/>
    </font>
    <font>
      <sz val="10"/>
      <name val="Arial"/>
      <family val="2"/>
    </font>
    <font>
      <sz val="9"/>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sz val="10"/>
      <color indexed="10"/>
      <name val="Arial"/>
      <family val="2"/>
    </font>
    <font>
      <b/>
      <sz val="12"/>
      <name val="Arial"/>
      <family val="2"/>
    </font>
    <font>
      <sz val="11"/>
      <color indexed="8"/>
      <name val="Calibri"/>
      <family val="2"/>
    </font>
    <font>
      <sz val="11"/>
      <color indexed="9"/>
      <name val="Calibri"/>
      <family val="2"/>
    </font>
    <font>
      <sz val="10"/>
      <color indexed="8"/>
      <name val="Book Antiqua"/>
      <family val="1"/>
    </font>
    <font>
      <b/>
      <sz val="12"/>
      <color indexed="9"/>
      <name val="Times New Roman"/>
      <family val="1"/>
    </font>
    <font>
      <b/>
      <sz val="10"/>
      <name val="MS Sans Serif"/>
      <family val="2"/>
    </font>
    <font>
      <sz val="11"/>
      <name val="Tms Rmn"/>
      <family val="1"/>
    </font>
    <font>
      <sz val="10"/>
      <name val="MS Serif"/>
      <family val="1"/>
    </font>
    <font>
      <sz val="10"/>
      <color indexed="16"/>
      <name val="MS Serif"/>
      <family val="1"/>
    </font>
    <font>
      <b/>
      <sz val="10"/>
      <color indexed="10"/>
      <name val="Arial"/>
      <family val="2"/>
    </font>
    <font>
      <sz val="10"/>
      <name val="Times New Roman"/>
      <family val="1"/>
    </font>
    <font>
      <sz val="10"/>
      <name val="MS Sans Serif"/>
      <family val="2"/>
    </font>
    <font>
      <b/>
      <i/>
      <sz val="16"/>
      <name val="Helv"/>
      <family val="2"/>
    </font>
    <font>
      <sz val="11"/>
      <name val="Times New Roman"/>
      <family val="1"/>
    </font>
    <font>
      <b/>
      <sz val="10"/>
      <name val="Book Antiqua"/>
      <family val="1"/>
    </font>
    <font>
      <i/>
      <sz val="10"/>
      <name val="MS Sans Serif"/>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Book Antiqua"/>
      <family val="1"/>
    </font>
    <font>
      <sz val="10"/>
      <name val="Helv"/>
    </font>
    <font>
      <b/>
      <sz val="8"/>
      <color indexed="8"/>
      <name val="Helv"/>
    </font>
    <font>
      <sz val="8"/>
      <color indexed="10"/>
      <name val="Arial Narrow"/>
      <family val="2"/>
    </font>
    <font>
      <sz val="10"/>
      <name val="Geneva"/>
    </font>
    <font>
      <u/>
      <sz val="8.4"/>
      <color indexed="12"/>
      <name val="Arial"/>
      <family val="2"/>
    </font>
    <font>
      <sz val="11"/>
      <name val="Calibri"/>
      <family val="2"/>
      <scheme val="minor"/>
    </font>
    <font>
      <sz val="10"/>
      <color indexed="8"/>
      <name val="Arial"/>
      <family val="2"/>
    </font>
    <font>
      <b/>
      <sz val="10"/>
      <name val="Arial"/>
      <family val="2"/>
    </font>
    <font>
      <b/>
      <sz val="10"/>
      <color indexed="8"/>
      <name val="Arial"/>
      <family val="2"/>
    </font>
    <font>
      <b/>
      <sz val="10"/>
      <color indexed="9"/>
      <name val="Arial"/>
      <family val="2"/>
    </font>
    <font>
      <b/>
      <sz val="16"/>
      <color theme="1"/>
      <name val="Calibri"/>
      <family val="2"/>
      <scheme val="minor"/>
    </font>
    <font>
      <sz val="12"/>
      <color theme="1"/>
      <name val="Calibri"/>
      <family val="2"/>
      <scheme val="minor"/>
    </font>
    <font>
      <sz val="12"/>
      <color theme="5" tint="-0.249977111117893"/>
      <name val="Calibri"/>
      <family val="2"/>
      <scheme val="minor"/>
    </font>
    <font>
      <b/>
      <sz val="8"/>
      <color theme="1"/>
      <name val="Calibri"/>
      <family val="2"/>
      <scheme val="minor"/>
    </font>
    <font>
      <sz val="12"/>
      <name val="Calibri"/>
      <family val="2"/>
      <scheme val="minor"/>
    </font>
    <font>
      <sz val="12"/>
      <color rgb="FF000000"/>
      <name val="Calibri"/>
      <family val="2"/>
      <scheme val="minor"/>
    </font>
    <font>
      <b/>
      <sz val="12"/>
      <color theme="0"/>
      <name val="Calibri"/>
      <family val="2"/>
      <scheme val="minor"/>
    </font>
    <font>
      <b/>
      <sz val="9"/>
      <name val="Arial"/>
      <family val="2"/>
    </font>
    <font>
      <sz val="8"/>
      <name val="Verdana"/>
    </font>
  </fonts>
  <fills count="6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0"/>
        <bgColor indexed="64"/>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6"/>
        <bgColor indexed="26"/>
      </patternFill>
    </fill>
    <fill>
      <patternFill patternType="solid">
        <fgColor indexed="47"/>
        <bgColor indexed="47"/>
      </patternFill>
    </fill>
    <fill>
      <patternFill patternType="solid">
        <fgColor indexed="56"/>
        <bgColor indexed="64"/>
      </patternFill>
    </fill>
    <fill>
      <patternFill patternType="solid">
        <fgColor indexed="26"/>
        <bgColor indexed="64"/>
      </patternFill>
    </fill>
    <fill>
      <patternFill patternType="mediumGray">
        <fgColor indexed="22"/>
      </patternFill>
    </fill>
    <fill>
      <patternFill patternType="solid">
        <fgColor indexed="43"/>
      </patternFill>
    </fill>
    <fill>
      <patternFill patternType="solid">
        <fgColor indexed="40"/>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44"/>
      </patternFill>
    </fill>
    <fill>
      <patternFill patternType="solid">
        <fgColor indexed="9"/>
      </patternFill>
    </fill>
    <fill>
      <patternFill patternType="solid">
        <fgColor indexed="26"/>
      </patternFill>
    </fill>
    <fill>
      <patternFill patternType="solid">
        <fgColor indexed="15"/>
      </patternFill>
    </fill>
    <fill>
      <patternFill patternType="solid">
        <fgColor theme="9" tint="0.39997558519241921"/>
        <bgColor indexed="64"/>
      </patternFill>
    </fill>
    <fill>
      <patternFill patternType="solid">
        <fgColor rgb="FF00B0F0"/>
        <bgColor indexed="64"/>
      </patternFill>
    </fill>
    <fill>
      <patternFill patternType="solid">
        <fgColor rgb="FFFFFF00"/>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5" tint="0.59999389629810485"/>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bgColor theme="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style="thick">
        <color indexed="64"/>
      </top>
      <bottom style="thick">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theme="0"/>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theme="0"/>
      </left>
      <right/>
      <top/>
      <bottom/>
      <diagonal/>
    </border>
    <border>
      <left style="thin">
        <color theme="0"/>
      </left>
      <right/>
      <top style="medium">
        <color indexed="64"/>
      </top>
      <bottom/>
      <diagonal/>
    </border>
    <border>
      <left style="thin">
        <color indexed="64"/>
      </left>
      <right/>
      <top style="medium">
        <color indexed="64"/>
      </top>
      <bottom/>
      <diagonal/>
    </border>
    <border>
      <left style="medium">
        <color indexed="64"/>
      </left>
      <right/>
      <top style="thick">
        <color theme="0"/>
      </top>
      <bottom/>
      <diagonal/>
    </border>
    <border>
      <left style="medium">
        <color indexed="64"/>
      </left>
      <right/>
      <top style="thin">
        <color theme="0"/>
      </top>
      <bottom/>
      <diagonal/>
    </border>
    <border>
      <left style="medium">
        <color indexed="64"/>
      </left>
      <right/>
      <top style="thin">
        <color indexed="64"/>
      </top>
      <bottom/>
      <diagonal/>
    </border>
    <border>
      <left style="thin">
        <color indexed="64"/>
      </left>
      <right/>
      <top style="thin">
        <color theme="0"/>
      </top>
      <bottom/>
      <diagonal/>
    </border>
  </borders>
  <cellStyleXfs count="156">
    <xf numFmtId="0" fontId="0" fillId="0" borderId="0"/>
    <xf numFmtId="0" fontId="4" fillId="0" borderId="0" applyNumberForma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6" applyNumberFormat="0" applyAlignment="0" applyProtection="0"/>
    <xf numFmtId="0" fontId="12" fillId="8" borderId="7" applyNumberFormat="0" applyAlignment="0" applyProtection="0"/>
    <xf numFmtId="0" fontId="13" fillId="8" borderId="6" applyNumberFormat="0" applyAlignment="0" applyProtection="0"/>
    <xf numFmtId="0" fontId="14" fillId="0" borderId="8" applyNumberFormat="0" applyFill="0" applyAlignment="0" applyProtection="0"/>
    <xf numFmtId="0" fontId="15" fillId="9" borderId="9" applyNumberFormat="0" applyAlignment="0" applyProtection="0"/>
    <xf numFmtId="0" fontId="16" fillId="0" borderId="0" applyNumberFormat="0" applyFill="0" applyBorder="0" applyAlignment="0" applyProtection="0"/>
    <xf numFmtId="0" fontId="3" fillId="10" borderId="10" applyNumberFormat="0" applyFont="0" applyAlignment="0" applyProtection="0"/>
    <xf numFmtId="0" fontId="17" fillId="0" borderId="0" applyNumberFormat="0" applyFill="0" applyBorder="0" applyAlignment="0" applyProtection="0"/>
    <xf numFmtId="0" fontId="18" fillId="0" borderId="11" applyNumberFormat="0" applyFill="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 fontId="1" fillId="0" borderId="12" applyNumberFormat="0" applyFont="0" applyFill="0" applyAlignment="0"/>
    <xf numFmtId="0" fontId="23" fillId="18" borderId="0" applyNumberFormat="0" applyBorder="0" applyAlignment="0" applyProtection="0"/>
    <xf numFmtId="0" fontId="23" fillId="19" borderId="0" applyNumberFormat="0" applyBorder="0" applyAlignment="0" applyProtection="0"/>
    <xf numFmtId="0" fontId="24"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4" fillId="26"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4" fillId="26"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4" fillId="19"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4" fillId="28" borderId="0" applyNumberFormat="0" applyBorder="0" applyAlignment="0" applyProtection="0"/>
    <xf numFmtId="0" fontId="25" fillId="0" borderId="12"/>
    <xf numFmtId="0" fontId="26" fillId="29" borderId="13" applyNumberFormat="0" applyFont="0" applyFill="0" applyAlignment="0"/>
    <xf numFmtId="165" fontId="1" fillId="0" borderId="0" applyFill="0" applyBorder="0" applyAlignment="0"/>
    <xf numFmtId="0" fontId="27"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9" fillId="0" borderId="0" applyNumberFormat="0" applyAlignment="0">
      <alignment horizontal="left"/>
    </xf>
    <xf numFmtId="166" fontId="1" fillId="0" borderId="0" applyFont="0" applyFill="0" applyBorder="0" applyAlignment="0" applyProtection="0"/>
    <xf numFmtId="167" fontId="1" fillId="0" borderId="0" applyFont="0" applyFill="0" applyBorder="0" applyAlignment="0" applyProtection="0"/>
    <xf numFmtId="0" fontId="30" fillId="0" borderId="0" applyNumberFormat="0" applyAlignment="0">
      <alignment horizontal="left"/>
    </xf>
    <xf numFmtId="0" fontId="31" fillId="2" borderId="0">
      <alignment horizontal="left"/>
    </xf>
    <xf numFmtId="38" fontId="20" fillId="2" borderId="0" applyNumberFormat="0" applyBorder="0" applyAlignment="0" applyProtection="0"/>
    <xf numFmtId="0" fontId="22" fillId="0" borderId="14" applyNumberFormat="0" applyAlignment="0" applyProtection="0">
      <alignment horizontal="left" vertical="center"/>
    </xf>
    <xf numFmtId="0" fontId="22" fillId="0" borderId="12">
      <alignment horizontal="left" vertical="center"/>
    </xf>
    <xf numFmtId="10" fontId="20" fillId="30" borderId="1" applyNumberFormat="0" applyBorder="0" applyAlignment="0" applyProtection="0"/>
    <xf numFmtId="0" fontId="32" fillId="0" borderId="0" applyNumberFormat="0" applyFont="0" applyFill="0" applyBorder="0" applyProtection="0">
      <alignment horizontal="left" vertical="center"/>
    </xf>
    <xf numFmtId="38" fontId="33" fillId="0" borderId="0" applyFont="0" applyFill="0" applyBorder="0" applyAlignment="0" applyProtection="0"/>
    <xf numFmtId="40" fontId="33"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0" fontId="34" fillId="0" borderId="0"/>
    <xf numFmtId="0" fontId="35" fillId="0" borderId="0"/>
    <xf numFmtId="0" fontId="1" fillId="0" borderId="0"/>
    <xf numFmtId="0" fontId="1" fillId="0" borderId="0"/>
    <xf numFmtId="0" fontId="2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10" fontId="1" fillId="0" borderId="0" applyFont="0" applyFill="0" applyBorder="0" applyAlignment="0" applyProtection="0"/>
    <xf numFmtId="9" fontId="1" fillId="0" borderId="0" applyFont="0" applyFill="0" applyBorder="0" applyAlignment="0" applyProtection="0"/>
    <xf numFmtId="9" fontId="33" fillId="0" borderId="15" applyNumberFormat="0" applyBorder="0"/>
    <xf numFmtId="0" fontId="36" fillId="30" borderId="0" applyNumberFormat="0" applyBorder="0" applyAlignment="0" applyProtection="0"/>
    <xf numFmtId="0" fontId="33" fillId="0" borderId="0" applyNumberFormat="0" applyFont="0" applyFill="0" applyBorder="0" applyAlignment="0" applyProtection="0">
      <alignment horizontal="left"/>
    </xf>
    <xf numFmtId="15" fontId="33" fillId="0" borderId="0" applyFont="0" applyFill="0" applyBorder="0" applyAlignment="0" applyProtection="0"/>
    <xf numFmtId="4" fontId="33" fillId="0" borderId="0" applyFont="0" applyFill="0" applyBorder="0" applyAlignment="0" applyProtection="0"/>
    <xf numFmtId="0" fontId="27" fillId="0" borderId="16">
      <alignment horizontal="center"/>
    </xf>
    <xf numFmtId="3" fontId="33" fillId="0" borderId="0" applyFont="0" applyFill="0" applyBorder="0" applyAlignment="0" applyProtection="0"/>
    <xf numFmtId="0" fontId="33" fillId="31" borderId="0" applyNumberFormat="0" applyFont="0" applyBorder="0" applyAlignment="0" applyProtection="0"/>
    <xf numFmtId="170" fontId="1" fillId="0" borderId="0" applyNumberFormat="0" applyFill="0" applyBorder="0" applyAlignment="0" applyProtection="0">
      <alignment horizontal="left"/>
    </xf>
    <xf numFmtId="0" fontId="37" fillId="0" borderId="0" applyNumberFormat="0" applyFill="0" applyBorder="0" applyAlignment="0" applyProtection="0"/>
    <xf numFmtId="4" fontId="38" fillId="32" borderId="17" applyNumberFormat="0" applyProtection="0">
      <alignment vertical="center"/>
    </xf>
    <xf numFmtId="4" fontId="39" fillId="32" borderId="17" applyNumberFormat="0" applyProtection="0">
      <alignment vertical="center"/>
    </xf>
    <xf numFmtId="4" fontId="38" fillId="32" borderId="17" applyNumberFormat="0" applyProtection="0">
      <alignment horizontal="left" vertical="center" indent="1"/>
    </xf>
    <xf numFmtId="0" fontId="38" fillId="32" borderId="17" applyNumberFormat="0" applyProtection="0">
      <alignment horizontal="left" vertical="top" indent="1"/>
    </xf>
    <xf numFmtId="4" fontId="38" fillId="33" borderId="0" applyNumberFormat="0" applyProtection="0">
      <alignment horizontal="left" vertical="center" indent="1"/>
    </xf>
    <xf numFmtId="4" fontId="40" fillId="34" borderId="17" applyNumberFormat="0" applyProtection="0">
      <alignment horizontal="right" vertical="center"/>
    </xf>
    <xf numFmtId="4" fontId="40" fillId="35" borderId="17" applyNumberFormat="0" applyProtection="0">
      <alignment horizontal="right" vertical="center"/>
    </xf>
    <xf numFmtId="4" fontId="40" fillId="36" borderId="17" applyNumberFormat="0" applyProtection="0">
      <alignment horizontal="right" vertical="center"/>
    </xf>
    <xf numFmtId="4" fontId="40" fillId="37" borderId="17" applyNumberFormat="0" applyProtection="0">
      <alignment horizontal="right" vertical="center"/>
    </xf>
    <xf numFmtId="4" fontId="40" fillId="38" borderId="17" applyNumberFormat="0" applyProtection="0">
      <alignment horizontal="right" vertical="center"/>
    </xf>
    <xf numFmtId="4" fontId="40" fillId="39" borderId="17" applyNumberFormat="0" applyProtection="0">
      <alignment horizontal="right" vertical="center"/>
    </xf>
    <xf numFmtId="4" fontId="40" fillId="40" borderId="17" applyNumberFormat="0" applyProtection="0">
      <alignment horizontal="right" vertical="center"/>
    </xf>
    <xf numFmtId="4" fontId="40" fillId="41" borderId="17" applyNumberFormat="0" applyProtection="0">
      <alignment horizontal="right" vertical="center"/>
    </xf>
    <xf numFmtId="4" fontId="40" fillId="42" borderId="17" applyNumberFormat="0" applyProtection="0">
      <alignment horizontal="right" vertical="center"/>
    </xf>
    <xf numFmtId="4" fontId="38" fillId="43" borderId="18" applyNumberFormat="0" applyProtection="0">
      <alignment horizontal="left" vertical="center" indent="1"/>
    </xf>
    <xf numFmtId="4" fontId="40" fillId="44" borderId="0" applyNumberFormat="0" applyProtection="0">
      <alignment horizontal="left" vertical="center" indent="1"/>
    </xf>
    <xf numFmtId="4" fontId="41" fillId="45" borderId="0" applyNumberFormat="0" applyProtection="0">
      <alignment horizontal="left" vertical="center" indent="1"/>
    </xf>
    <xf numFmtId="4" fontId="40" fillId="33" borderId="17" applyNumberFormat="0" applyProtection="0">
      <alignment horizontal="right" vertical="center"/>
    </xf>
    <xf numFmtId="4" fontId="40" fillId="44" borderId="0" applyNumberFormat="0" applyProtection="0">
      <alignment horizontal="left" vertical="center" indent="1"/>
    </xf>
    <xf numFmtId="4" fontId="40" fillId="33" borderId="0" applyNumberFormat="0" applyProtection="0">
      <alignment horizontal="left" vertical="center" indent="1"/>
    </xf>
    <xf numFmtId="0" fontId="1" fillId="45" borderId="17" applyNumberFormat="0" applyProtection="0">
      <alignment horizontal="left" vertical="center" indent="1"/>
    </xf>
    <xf numFmtId="0" fontId="1" fillId="45" borderId="17" applyNumberFormat="0" applyProtection="0">
      <alignment horizontal="left" vertical="top" indent="1"/>
    </xf>
    <xf numFmtId="0" fontId="1" fillId="33" borderId="17" applyNumberFormat="0" applyProtection="0">
      <alignment horizontal="left" vertical="center" indent="1"/>
    </xf>
    <xf numFmtId="0" fontId="1" fillId="33" borderId="17" applyNumberFormat="0" applyProtection="0">
      <alignment horizontal="left" vertical="top" indent="1"/>
    </xf>
    <xf numFmtId="0" fontId="1" fillId="46" borderId="17" applyNumberFormat="0" applyProtection="0">
      <alignment horizontal="left" vertical="center" indent="1"/>
    </xf>
    <xf numFmtId="0" fontId="1" fillId="46" borderId="17" applyNumberFormat="0" applyProtection="0">
      <alignment horizontal="left" vertical="top" indent="1"/>
    </xf>
    <xf numFmtId="0" fontId="1" fillId="44" borderId="17" applyNumberFormat="0" applyProtection="0">
      <alignment horizontal="left" vertical="center" indent="1"/>
    </xf>
    <xf numFmtId="0" fontId="1" fillId="44" borderId="17" applyNumberFormat="0" applyProtection="0">
      <alignment horizontal="left" vertical="top" indent="1"/>
    </xf>
    <xf numFmtId="0" fontId="1" fillId="47" borderId="1" applyNumberFormat="0">
      <protection locked="0"/>
    </xf>
    <xf numFmtId="4" fontId="40" fillId="48" borderId="17" applyNumberFormat="0" applyProtection="0">
      <alignment vertical="center"/>
    </xf>
    <xf numFmtId="4" fontId="42" fillId="48" borderId="17" applyNumberFormat="0" applyProtection="0">
      <alignment vertical="center"/>
    </xf>
    <xf numFmtId="4" fontId="40" fillId="48" borderId="17" applyNumberFormat="0" applyProtection="0">
      <alignment horizontal="left" vertical="center" indent="1"/>
    </xf>
    <xf numFmtId="0" fontId="40" fillId="48" borderId="17" applyNumberFormat="0" applyProtection="0">
      <alignment horizontal="left" vertical="top" indent="1"/>
    </xf>
    <xf numFmtId="4" fontId="40" fillId="44" borderId="17" applyNumberFormat="0" applyProtection="0">
      <alignment horizontal="right" vertical="center"/>
    </xf>
    <xf numFmtId="4" fontId="42" fillId="44" borderId="17" applyNumberFormat="0" applyProtection="0">
      <alignment horizontal="right" vertical="center"/>
    </xf>
    <xf numFmtId="4" fontId="40" fillId="33" borderId="17" applyNumberFormat="0" applyProtection="0">
      <alignment horizontal="left" vertical="center" indent="1"/>
    </xf>
    <xf numFmtId="0" fontId="40" fillId="33" borderId="17" applyNumberFormat="0" applyProtection="0">
      <alignment horizontal="left" vertical="top" indent="1"/>
    </xf>
    <xf numFmtId="4" fontId="43" fillId="49" borderId="0" applyNumberFormat="0" applyProtection="0">
      <alignment horizontal="left" vertical="center" indent="1"/>
    </xf>
    <xf numFmtId="4" fontId="21" fillId="44" borderId="17" applyNumberFormat="0" applyProtection="0">
      <alignment horizontal="right" vertical="center"/>
    </xf>
    <xf numFmtId="0" fontId="44" fillId="0" borderId="0"/>
    <xf numFmtId="0" fontId="45" fillId="0" borderId="0"/>
    <xf numFmtId="40" fontId="46" fillId="0" borderId="0" applyBorder="0">
      <alignment horizontal="right"/>
    </xf>
    <xf numFmtId="0" fontId="47" fillId="0" borderId="0">
      <alignment vertical="top"/>
    </xf>
    <xf numFmtId="171" fontId="1" fillId="0" borderId="0" applyFont="0" applyFill="0" applyBorder="0" applyAlignment="0" applyProtection="0"/>
    <xf numFmtId="172" fontId="1" fillId="0" borderId="0" applyFont="0" applyFill="0" applyBorder="0" applyAlignment="0" applyProtection="0"/>
    <xf numFmtId="0" fontId="48" fillId="0" borderId="0" applyNumberFormat="0" applyFont="0" applyFill="0" applyBorder="0" applyProtection="0">
      <alignment horizontal="center" vertical="center" wrapText="1"/>
    </xf>
    <xf numFmtId="41" fontId="1" fillId="0" borderId="0" applyFont="0" applyFill="0" applyBorder="0" applyAlignment="0" applyProtection="0"/>
    <xf numFmtId="43" fontId="1" fillId="0" borderId="0" applyFont="0" applyFill="0" applyBorder="0" applyAlignment="0" applyProtection="0"/>
    <xf numFmtId="0" fontId="49" fillId="0" borderId="0" applyNumberFormat="0" applyFill="0" applyBorder="0" applyAlignment="0" applyProtection="0">
      <alignment vertical="top"/>
      <protection locked="0"/>
    </xf>
    <xf numFmtId="0" fontId="1" fillId="0" borderId="0"/>
    <xf numFmtId="9" fontId="3" fillId="0" borderId="0" applyFont="0" applyFill="0" applyBorder="0" applyAlignment="0" applyProtection="0"/>
    <xf numFmtId="0" fontId="1" fillId="0" borderId="0"/>
  </cellStyleXfs>
  <cellXfs count="129">
    <xf numFmtId="0" fontId="0" fillId="0" borderId="0" xfId="0"/>
    <xf numFmtId="0" fontId="1" fillId="0" borderId="0" xfId="0" applyFont="1"/>
    <xf numFmtId="0" fontId="1" fillId="0" borderId="0" xfId="0" applyFont="1" applyAlignment="1">
      <alignment wrapText="1"/>
    </xf>
    <xf numFmtId="0" fontId="0" fillId="0" borderId="0" xfId="0" applyFill="1" applyAlignment="1">
      <alignment wrapText="1"/>
    </xf>
    <xf numFmtId="0" fontId="0" fillId="0" borderId="0" xfId="0" applyAlignment="1">
      <alignment wrapText="1"/>
    </xf>
    <xf numFmtId="0" fontId="0" fillId="0" borderId="0" xfId="0" applyAlignment="1">
      <alignment horizontal="center"/>
    </xf>
    <xf numFmtId="0" fontId="1" fillId="0" borderId="0" xfId="0" applyFont="1" applyAlignment="1">
      <alignment wrapText="1"/>
    </xf>
    <xf numFmtId="0" fontId="0" fillId="0" borderId="0" xfId="0"/>
    <xf numFmtId="9" fontId="0" fillId="0" borderId="0" xfId="154" applyFont="1"/>
    <xf numFmtId="9" fontId="0" fillId="0" borderId="0" xfId="154" applyFont="1" applyAlignment="1">
      <alignment wrapText="1"/>
    </xf>
    <xf numFmtId="9" fontId="0" fillId="0" borderId="0" xfId="154" applyFont="1" applyAlignment="1">
      <alignment horizontal="center"/>
    </xf>
    <xf numFmtId="9" fontId="1" fillId="0" borderId="0" xfId="154" applyFont="1" applyAlignment="1">
      <alignment wrapText="1"/>
    </xf>
    <xf numFmtId="9" fontId="1" fillId="0" borderId="0" xfId="154" applyFont="1"/>
    <xf numFmtId="9" fontId="2" fillId="0" borderId="0" xfId="154" applyFont="1" applyAlignment="1">
      <alignment wrapText="1"/>
    </xf>
    <xf numFmtId="9" fontId="3" fillId="0" borderId="0" xfId="154" applyFont="1" applyFill="1"/>
    <xf numFmtId="0" fontId="0" fillId="0" borderId="24"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52" borderId="27" xfId="0" applyFill="1" applyBorder="1" applyAlignment="1">
      <alignment vertical="center" wrapText="1"/>
    </xf>
    <xf numFmtId="0" fontId="0" fillId="0" borderId="25" xfId="0" applyFill="1" applyBorder="1" applyAlignment="1">
      <alignment vertical="center" wrapText="1"/>
    </xf>
    <xf numFmtId="0" fontId="0" fillId="50" borderId="27" xfId="0" applyFill="1" applyBorder="1" applyAlignment="1">
      <alignment vertical="center" wrapText="1"/>
    </xf>
    <xf numFmtId="0" fontId="0" fillId="56" borderId="27" xfId="0" applyFill="1" applyBorder="1" applyAlignment="1">
      <alignment vertical="center" wrapText="1"/>
    </xf>
    <xf numFmtId="9" fontId="3" fillId="0" borderId="0" xfId="154" applyFont="1" applyBorder="1"/>
    <xf numFmtId="9" fontId="51" fillId="57" borderId="1" xfId="154" applyFont="1" applyFill="1" applyBorder="1" applyAlignment="1">
      <alignment horizontal="center" vertical="center" wrapText="1"/>
    </xf>
    <xf numFmtId="9" fontId="51" fillId="58" borderId="1" xfId="154" applyFont="1" applyFill="1" applyBorder="1" applyAlignment="1">
      <alignment horizontal="center" vertical="center" wrapText="1"/>
    </xf>
    <xf numFmtId="9" fontId="51" fillId="54" borderId="1" xfId="154" applyFont="1" applyFill="1" applyBorder="1" applyAlignment="1">
      <alignment horizontal="center" vertical="center" wrapText="1"/>
    </xf>
    <xf numFmtId="9" fontId="51" fillId="56" borderId="1" xfId="154" applyFont="1" applyFill="1" applyBorder="1" applyAlignment="1">
      <alignment horizontal="center" vertical="center" wrapText="1"/>
    </xf>
    <xf numFmtId="9" fontId="51" fillId="50" borderId="1" xfId="154" applyFont="1" applyFill="1" applyBorder="1" applyAlignment="1">
      <alignment horizontal="center" vertical="center" wrapText="1"/>
    </xf>
    <xf numFmtId="9" fontId="53" fillId="53" borderId="1" xfId="154" applyFont="1" applyFill="1" applyBorder="1" applyAlignment="1">
      <alignment vertical="center"/>
    </xf>
    <xf numFmtId="9" fontId="53" fillId="53" borderId="21" xfId="154" applyFont="1" applyFill="1" applyBorder="1" applyAlignment="1">
      <alignment horizontal="center" vertical="center"/>
    </xf>
    <xf numFmtId="9" fontId="53" fillId="53" borderId="23" xfId="154" applyFont="1" applyFill="1" applyBorder="1" applyAlignment="1">
      <alignment horizontal="center" vertical="center"/>
    </xf>
    <xf numFmtId="9" fontId="53" fillId="53" borderId="22" xfId="154" applyFont="1" applyFill="1" applyBorder="1" applyAlignment="1">
      <alignment horizontal="center" vertical="center"/>
    </xf>
    <xf numFmtId="9" fontId="53" fillId="53" borderId="21" xfId="154" applyFont="1" applyFill="1" applyBorder="1" applyAlignment="1">
      <alignment vertical="center"/>
    </xf>
    <xf numFmtId="9" fontId="54" fillId="55" borderId="29" xfId="154" applyNumberFormat="1" applyFont="1" applyFill="1" applyBorder="1" applyAlignment="1">
      <alignment horizontal="center" vertical="center" wrapText="1"/>
    </xf>
    <xf numFmtId="9" fontId="54" fillId="55" borderId="1" xfId="154" applyNumberFormat="1" applyFont="1" applyFill="1" applyBorder="1" applyAlignment="1">
      <alignment horizontal="center" vertical="center" wrapText="1"/>
    </xf>
    <xf numFmtId="0" fontId="0" fillId="0" borderId="27" xfId="0" applyFill="1" applyBorder="1" applyAlignment="1">
      <alignment vertical="center" wrapText="1"/>
    </xf>
    <xf numFmtId="0" fontId="56" fillId="0" borderId="30" xfId="0" applyFont="1" applyBorder="1" applyAlignment="1">
      <alignment horizontal="left" vertical="top" wrapText="1"/>
    </xf>
    <xf numFmtId="0" fontId="59" fillId="0" borderId="1" xfId="0" applyFont="1" applyBorder="1" applyAlignment="1">
      <alignment horizontal="left" vertical="top" wrapText="1"/>
    </xf>
    <xf numFmtId="0" fontId="59" fillId="0" borderId="31" xfId="0" applyFont="1" applyBorder="1" applyAlignment="1">
      <alignment horizontal="left" vertical="top" wrapText="1"/>
    </xf>
    <xf numFmtId="0" fontId="59" fillId="0" borderId="28" xfId="0" applyFont="1" applyBorder="1" applyAlignment="1">
      <alignment horizontal="left" vertical="top" wrapText="1"/>
    </xf>
    <xf numFmtId="9" fontId="2" fillId="17" borderId="1" xfId="154" applyFont="1" applyFill="1" applyBorder="1" applyAlignment="1">
      <alignment horizontal="center" vertical="top"/>
    </xf>
    <xf numFmtId="9" fontId="2" fillId="17" borderId="1" xfId="154" applyFont="1" applyFill="1" applyBorder="1" applyAlignment="1">
      <alignment horizontal="center" vertical="top" wrapText="1"/>
    </xf>
    <xf numFmtId="9" fontId="1" fillId="3" borderId="1" xfId="154" applyFont="1" applyFill="1" applyBorder="1" applyAlignment="1">
      <alignment vertical="top" wrapText="1"/>
    </xf>
    <xf numFmtId="9" fontId="2" fillId="3" borderId="1" xfId="154" applyFont="1" applyFill="1" applyBorder="1" applyAlignment="1">
      <alignment vertical="top" wrapText="1"/>
    </xf>
    <xf numFmtId="9" fontId="2" fillId="0" borderId="1" xfId="154" applyFont="1" applyFill="1" applyBorder="1" applyAlignment="1">
      <alignment horizontal="left" vertical="top" wrapText="1"/>
    </xf>
    <xf numFmtId="9" fontId="1" fillId="3" borderId="1" xfId="154" applyFont="1" applyFill="1" applyBorder="1" applyAlignment="1">
      <alignment horizontal="center" vertical="top" wrapText="1"/>
    </xf>
    <xf numFmtId="9" fontId="2" fillId="3" borderId="2" xfId="154" applyFont="1" applyFill="1" applyBorder="1" applyAlignment="1">
      <alignment vertical="top"/>
    </xf>
    <xf numFmtId="9" fontId="0" fillId="0" borderId="0" xfId="154" applyFont="1" applyAlignment="1">
      <alignment vertical="top"/>
    </xf>
    <xf numFmtId="9" fontId="54" fillId="51" borderId="34" xfId="154" applyNumberFormat="1" applyFont="1" applyFill="1" applyBorder="1" applyAlignment="1">
      <alignment horizontal="center" vertical="center" wrapText="1"/>
    </xf>
    <xf numFmtId="9" fontId="2" fillId="3" borderId="2" xfId="154" applyFont="1" applyFill="1" applyBorder="1" applyAlignment="1">
      <alignment horizontal="center" vertical="top"/>
    </xf>
    <xf numFmtId="9" fontId="53" fillId="57" borderId="21" xfId="154" applyFont="1" applyFill="1" applyBorder="1" applyAlignment="1">
      <alignment horizontal="center" vertical="center"/>
    </xf>
    <xf numFmtId="9" fontId="53" fillId="50" borderId="21" xfId="154" applyFont="1" applyFill="1" applyBorder="1" applyAlignment="1">
      <alignment horizontal="center" vertical="center"/>
    </xf>
    <xf numFmtId="9" fontId="53" fillId="50" borderId="23" xfId="154" applyFont="1" applyFill="1" applyBorder="1" applyAlignment="1">
      <alignment horizontal="center" vertical="center"/>
    </xf>
    <xf numFmtId="9" fontId="53" fillId="51" borderId="22" xfId="154" applyFont="1" applyFill="1" applyBorder="1" applyAlignment="1">
      <alignment horizontal="center" vertical="top" wrapText="1"/>
    </xf>
    <xf numFmtId="0" fontId="0" fillId="0" borderId="0" xfId="0" applyAlignment="1">
      <alignment horizontal="left"/>
    </xf>
    <xf numFmtId="9" fontId="53" fillId="53" borderId="1" xfId="154" applyFont="1" applyFill="1" applyBorder="1" applyAlignment="1">
      <alignment horizontal="left" vertical="center"/>
    </xf>
    <xf numFmtId="9" fontId="51" fillId="57" borderId="20" xfId="154" applyFont="1" applyFill="1" applyBorder="1" applyAlignment="1">
      <alignment horizontal="left" vertical="center" wrapText="1"/>
    </xf>
    <xf numFmtId="9" fontId="2" fillId="17" borderId="20" xfId="154" applyFont="1" applyFill="1" applyBorder="1" applyAlignment="1">
      <alignment horizontal="left" vertical="top"/>
    </xf>
    <xf numFmtId="9" fontId="0" fillId="0" borderId="0" xfId="154" applyFont="1" applyAlignment="1">
      <alignment horizontal="left"/>
    </xf>
    <xf numFmtId="0" fontId="55" fillId="61" borderId="32" xfId="0" applyFont="1" applyFill="1" applyBorder="1" applyAlignment="1">
      <alignment horizontal="center" vertical="center" textRotation="90" wrapText="1"/>
    </xf>
    <xf numFmtId="9" fontId="53" fillId="57" borderId="23" xfId="154" applyFont="1" applyFill="1" applyBorder="1" applyAlignment="1">
      <alignment horizontal="center" vertical="center"/>
    </xf>
    <xf numFmtId="0" fontId="15" fillId="66" borderId="0" xfId="0" applyFont="1" applyFill="1" applyBorder="1"/>
    <xf numFmtId="0" fontId="15" fillId="66" borderId="36" xfId="0" applyFont="1" applyFill="1" applyBorder="1"/>
    <xf numFmtId="0" fontId="61" fillId="63" borderId="37" xfId="0" applyFont="1" applyFill="1" applyBorder="1" applyAlignment="1">
      <alignment horizontal="left" vertical="top" wrapText="1"/>
    </xf>
    <xf numFmtId="0" fontId="61" fillId="63" borderId="38" xfId="0" applyFont="1" applyFill="1" applyBorder="1" applyAlignment="1">
      <alignment horizontal="left" vertical="top" wrapText="1"/>
    </xf>
    <xf numFmtId="0" fontId="61" fillId="61" borderId="38" xfId="0" applyFont="1" applyFill="1" applyBorder="1" applyAlignment="1">
      <alignment horizontal="left" vertical="top" wrapText="1"/>
    </xf>
    <xf numFmtId="0" fontId="61" fillId="61" borderId="32" xfId="0" applyFont="1" applyFill="1" applyBorder="1" applyAlignment="1">
      <alignment horizontal="left" vertical="top" wrapText="1"/>
    </xf>
    <xf numFmtId="0" fontId="61" fillId="61" borderId="33" xfId="0" applyFont="1" applyFill="1" applyBorder="1" applyAlignment="1">
      <alignment horizontal="left" vertical="top" wrapText="1"/>
    </xf>
    <xf numFmtId="0" fontId="55" fillId="59" borderId="32" xfId="0" applyFont="1" applyFill="1" applyBorder="1" applyAlignment="1">
      <alignment horizontal="center" vertical="center" textRotation="90" wrapText="1"/>
    </xf>
    <xf numFmtId="0" fontId="56" fillId="65" borderId="32" xfId="0" applyFont="1" applyFill="1" applyBorder="1" applyAlignment="1">
      <alignment horizontal="left" vertical="top" wrapText="1"/>
    </xf>
    <xf numFmtId="0" fontId="56" fillId="65" borderId="38" xfId="0" applyFont="1" applyFill="1" applyBorder="1" applyAlignment="1">
      <alignment horizontal="left" vertical="top" wrapText="1"/>
    </xf>
    <xf numFmtId="0" fontId="57" fillId="65" borderId="38" xfId="0" applyFont="1" applyFill="1" applyBorder="1" applyAlignment="1">
      <alignment horizontal="left" vertical="top" wrapText="1"/>
    </xf>
    <xf numFmtId="0" fontId="59" fillId="65" borderId="38" xfId="0" applyFont="1" applyFill="1" applyBorder="1" applyAlignment="1">
      <alignment horizontal="left" vertical="top" wrapText="1"/>
    </xf>
    <xf numFmtId="0" fontId="0" fillId="65" borderId="39" xfId="0" applyFont="1" applyFill="1" applyBorder="1"/>
    <xf numFmtId="0" fontId="55" fillId="59" borderId="40" xfId="0" applyFont="1" applyFill="1" applyBorder="1" applyAlignment="1">
      <alignment horizontal="center" vertical="center" textRotation="90" wrapText="1"/>
    </xf>
    <xf numFmtId="0" fontId="56" fillId="64" borderId="32" xfId="0" applyFont="1" applyFill="1" applyBorder="1" applyAlignment="1">
      <alignment horizontal="left" vertical="top" wrapText="1"/>
    </xf>
    <xf numFmtId="0" fontId="56" fillId="64" borderId="41" xfId="0" applyFont="1" applyFill="1" applyBorder="1" applyAlignment="1">
      <alignment horizontal="left" vertical="top" wrapText="1"/>
    </xf>
    <xf numFmtId="0" fontId="57" fillId="64" borderId="21" xfId="0" applyFont="1" applyFill="1" applyBorder="1" applyAlignment="1">
      <alignment horizontal="left" vertical="top" wrapText="1"/>
    </xf>
    <xf numFmtId="0" fontId="56" fillId="64" borderId="21" xfId="0" applyFont="1" applyFill="1" applyBorder="1" applyAlignment="1">
      <alignment horizontal="left" vertical="top" wrapText="1"/>
    </xf>
    <xf numFmtId="0" fontId="56" fillId="64" borderId="21" xfId="0" applyFont="1" applyFill="1" applyBorder="1" applyAlignment="1">
      <alignment vertical="top" wrapText="1"/>
    </xf>
    <xf numFmtId="0" fontId="59" fillId="64" borderId="21" xfId="0" applyFont="1" applyFill="1" applyBorder="1" applyAlignment="1">
      <alignment horizontal="left" vertical="top" wrapText="1"/>
    </xf>
    <xf numFmtId="0" fontId="0" fillId="64" borderId="40" xfId="0" applyFont="1" applyFill="1" applyBorder="1"/>
    <xf numFmtId="0" fontId="56" fillId="65" borderId="41" xfId="0" applyFont="1" applyFill="1" applyBorder="1" applyAlignment="1">
      <alignment horizontal="left" vertical="top" wrapText="1"/>
    </xf>
    <xf numFmtId="0" fontId="56" fillId="65" borderId="21" xfId="0" applyFont="1" applyFill="1" applyBorder="1" applyAlignment="1">
      <alignment horizontal="left" vertical="top" wrapText="1"/>
    </xf>
    <xf numFmtId="0" fontId="56" fillId="65" borderId="21" xfId="0" applyFont="1" applyFill="1" applyBorder="1" applyAlignment="1">
      <alignment vertical="top" wrapText="1"/>
    </xf>
    <xf numFmtId="0" fontId="59" fillId="65" borderId="21" xfId="0" applyFont="1" applyFill="1" applyBorder="1" applyAlignment="1">
      <alignment horizontal="left" vertical="top" wrapText="1"/>
    </xf>
    <xf numFmtId="0" fontId="0" fillId="65" borderId="40" xfId="0" applyFont="1" applyFill="1" applyBorder="1"/>
    <xf numFmtId="0" fontId="59" fillId="64" borderId="41" xfId="0" applyFont="1" applyFill="1" applyBorder="1" applyAlignment="1">
      <alignment horizontal="left" vertical="top" wrapText="1"/>
    </xf>
    <xf numFmtId="0" fontId="59" fillId="65" borderId="41" xfId="0" applyFont="1" applyFill="1" applyBorder="1" applyAlignment="1">
      <alignment horizontal="left" vertical="top" wrapText="1"/>
    </xf>
    <xf numFmtId="0" fontId="55" fillId="60" borderId="32" xfId="0" applyFont="1" applyFill="1" applyBorder="1" applyAlignment="1">
      <alignment horizontal="center" vertical="center" textRotation="90" wrapText="1"/>
    </xf>
    <xf numFmtId="0" fontId="59" fillId="64" borderId="40" xfId="0" applyFont="1" applyFill="1" applyBorder="1" applyAlignment="1">
      <alignment horizontal="left" vertical="top" wrapText="1"/>
    </xf>
    <xf numFmtId="0" fontId="59" fillId="64" borderId="42" xfId="0" applyFont="1" applyFill="1" applyBorder="1" applyAlignment="1">
      <alignment horizontal="left" vertical="top" wrapText="1"/>
    </xf>
    <xf numFmtId="0" fontId="56" fillId="64" borderId="42" xfId="0" applyFont="1" applyFill="1" applyBorder="1" applyAlignment="1">
      <alignment horizontal="left" vertical="top" wrapText="1"/>
    </xf>
    <xf numFmtId="0" fontId="55" fillId="60" borderId="40" xfId="0" applyFont="1" applyFill="1" applyBorder="1" applyAlignment="1">
      <alignment horizontal="center" vertical="center" textRotation="90" wrapText="1"/>
    </xf>
    <xf numFmtId="0" fontId="60" fillId="64" borderId="42" xfId="0" applyFont="1" applyFill="1" applyBorder="1" applyAlignment="1">
      <alignment horizontal="left" vertical="top" wrapText="1"/>
    </xf>
    <xf numFmtId="0" fontId="55" fillId="61" borderId="40" xfId="0" applyFont="1" applyFill="1" applyBorder="1" applyAlignment="1">
      <alignment horizontal="center" vertical="center" textRotation="90" wrapText="1"/>
    </xf>
    <xf numFmtId="0" fontId="60" fillId="65" borderId="21" xfId="0" applyFont="1" applyFill="1" applyBorder="1" applyAlignment="1">
      <alignment horizontal="left" vertical="top" wrapText="1"/>
    </xf>
    <xf numFmtId="0" fontId="59" fillId="64" borderId="32" xfId="0" applyFont="1" applyFill="1" applyBorder="1" applyAlignment="1">
      <alignment horizontal="left" vertical="top" wrapText="1"/>
    </xf>
    <xf numFmtId="0" fontId="59" fillId="64" borderId="38" xfId="0" applyFont="1" applyFill="1" applyBorder="1" applyAlignment="1">
      <alignment horizontal="left" vertical="top" wrapText="1"/>
    </xf>
    <xf numFmtId="0" fontId="55" fillId="62" borderId="40" xfId="0" applyFont="1" applyFill="1" applyBorder="1" applyAlignment="1">
      <alignment horizontal="center" vertical="center" textRotation="90" wrapText="1"/>
    </xf>
    <xf numFmtId="0" fontId="59" fillId="64" borderId="41" xfId="155" applyNumberFormat="1" applyFont="1" applyFill="1" applyBorder="1" applyAlignment="1">
      <alignment horizontal="left" vertical="top" wrapText="1"/>
    </xf>
    <xf numFmtId="0" fontId="59" fillId="65" borderId="41" xfId="155" applyNumberFormat="1" applyFont="1" applyFill="1" applyBorder="1" applyAlignment="1">
      <alignment horizontal="left" vertical="top" wrapText="1"/>
    </xf>
    <xf numFmtId="0" fontId="59" fillId="65" borderId="40" xfId="0" applyFont="1" applyFill="1" applyBorder="1" applyAlignment="1">
      <alignment horizontal="left" vertical="top" wrapText="1"/>
    </xf>
    <xf numFmtId="0" fontId="59" fillId="65" borderId="42" xfId="0" applyFont="1" applyFill="1" applyBorder="1" applyAlignment="1">
      <alignment horizontal="left" vertical="top" wrapText="1"/>
    </xf>
    <xf numFmtId="0" fontId="56" fillId="64" borderId="38" xfId="0" applyFont="1" applyFill="1" applyBorder="1" applyAlignment="1">
      <alignment horizontal="left" vertical="top" wrapText="1"/>
    </xf>
    <xf numFmtId="0" fontId="2" fillId="17" borderId="35" xfId="0" applyNumberFormat="1" applyFont="1" applyFill="1" applyBorder="1" applyAlignment="1">
      <alignment horizontal="left" vertical="top"/>
    </xf>
    <xf numFmtId="0" fontId="2" fillId="17" borderId="19" xfId="0" applyNumberFormat="1" applyFont="1" applyFill="1" applyBorder="1" applyAlignment="1">
      <alignment horizontal="center" vertical="top"/>
    </xf>
    <xf numFmtId="0" fontId="2" fillId="17" borderId="19" xfId="0" applyNumberFormat="1" applyFont="1" applyFill="1" applyBorder="1" applyAlignment="1">
      <alignment horizontal="center" vertical="top" wrapText="1"/>
    </xf>
    <xf numFmtId="0" fontId="1" fillId="3" borderId="19" xfId="0" applyNumberFormat="1" applyFont="1" applyFill="1" applyBorder="1" applyAlignment="1">
      <alignment vertical="top" wrapText="1"/>
    </xf>
    <xf numFmtId="0" fontId="2" fillId="3" borderId="19" xfId="0" applyNumberFormat="1" applyFont="1" applyFill="1" applyBorder="1" applyAlignment="1">
      <alignment vertical="top" wrapText="1"/>
    </xf>
    <xf numFmtId="0" fontId="2" fillId="0" borderId="19" xfId="0" applyNumberFormat="1" applyFont="1" applyFill="1" applyBorder="1" applyAlignment="1">
      <alignment horizontal="left" vertical="top" wrapText="1"/>
    </xf>
    <xf numFmtId="0" fontId="1" fillId="3" borderId="19" xfId="0" applyNumberFormat="1" applyFont="1" applyFill="1" applyBorder="1" applyAlignment="1">
      <alignment horizontal="center" vertical="top" wrapText="1"/>
    </xf>
    <xf numFmtId="0" fontId="2" fillId="3" borderId="34" xfId="0" applyNumberFormat="1" applyFont="1" applyFill="1" applyBorder="1" applyAlignment="1">
      <alignment vertical="top"/>
    </xf>
    <xf numFmtId="0" fontId="2" fillId="3" borderId="34" xfId="0" applyNumberFormat="1" applyFont="1" applyFill="1" applyBorder="1" applyAlignment="1">
      <alignment horizontal="center" vertical="top"/>
    </xf>
    <xf numFmtId="9" fontId="2" fillId="3" borderId="2" xfId="154" applyFont="1" applyFill="1" applyBorder="1" applyAlignment="1">
      <alignment horizontal="left" vertical="top" wrapText="1"/>
    </xf>
    <xf numFmtId="9" fontId="53" fillId="56" borderId="34" xfId="154" applyFont="1" applyFill="1" applyBorder="1" applyAlignment="1">
      <alignment horizontal="center" vertical="center"/>
    </xf>
    <xf numFmtId="9" fontId="53" fillId="56" borderId="0" xfId="154" applyFont="1" applyFill="1" applyBorder="1" applyAlignment="1">
      <alignment horizontal="center" vertical="center"/>
    </xf>
    <xf numFmtId="9" fontId="53" fillId="56" borderId="35" xfId="154" applyFont="1" applyFill="1" applyBorder="1" applyAlignment="1">
      <alignment horizontal="center" vertical="center"/>
    </xf>
    <xf numFmtId="9" fontId="53" fillId="54" borderId="21" xfId="154" applyFont="1" applyFill="1" applyBorder="1" applyAlignment="1">
      <alignment horizontal="center" vertical="center"/>
    </xf>
    <xf numFmtId="9" fontId="53" fillId="54" borderId="23" xfId="154" applyFont="1" applyFill="1" applyBorder="1" applyAlignment="1">
      <alignment horizontal="center" vertical="center"/>
    </xf>
    <xf numFmtId="9" fontId="53" fillId="54" borderId="22" xfId="154" applyFont="1" applyFill="1" applyBorder="1" applyAlignment="1">
      <alignment horizontal="center" vertical="center"/>
    </xf>
    <xf numFmtId="9" fontId="53" fillId="57" borderId="31" xfId="154" applyFont="1" applyFill="1" applyBorder="1" applyAlignment="1">
      <alignment horizontal="center" vertical="center"/>
    </xf>
    <xf numFmtId="9" fontId="53" fillId="58" borderId="23" xfId="154" applyFont="1" applyFill="1" applyBorder="1" applyAlignment="1">
      <alignment horizontal="center" vertical="center"/>
    </xf>
    <xf numFmtId="9" fontId="53" fillId="58" borderId="22" xfId="154" applyFont="1" applyFill="1" applyBorder="1" applyAlignment="1">
      <alignment horizontal="center" vertical="center"/>
    </xf>
    <xf numFmtId="9" fontId="52" fillId="55" borderId="21" xfId="154" applyNumberFormat="1" applyFont="1" applyFill="1" applyBorder="1" applyAlignment="1">
      <alignment horizontal="center" vertical="center" wrapText="1"/>
    </xf>
    <xf numFmtId="0" fontId="50" fillId="0" borderId="23" xfId="0" applyFont="1" applyBorder="1" applyAlignment="1">
      <alignment horizontal="center" vertical="center" wrapText="1"/>
    </xf>
    <xf numFmtId="0" fontId="50" fillId="0" borderId="22" xfId="0" applyFont="1" applyBorder="1" applyAlignment="1">
      <alignment horizontal="center" vertical="center" wrapText="1"/>
    </xf>
    <xf numFmtId="9" fontId="40" fillId="56" borderId="1" xfId="154" applyFont="1" applyFill="1" applyBorder="1" applyAlignment="1">
      <alignment horizontal="center" vertical="center" wrapText="1"/>
    </xf>
  </cellXfs>
  <cellStyles count="156">
    <cellStyle name="%" xfId="25"/>
    <cellStyle name="%_Conversions" xfId="26"/>
    <cellStyle name="%_Cover Sheet" xfId="27"/>
    <cellStyle name="%_Extensions" xfId="28"/>
    <cellStyle name="%_Forms" xfId="29"/>
    <cellStyle name="%_Interfaces" xfId="30"/>
    <cellStyle name="%_Reports" xfId="31"/>
    <cellStyle name="%_Workflows" xfId="32"/>
    <cellStyle name="20% - Accent1" xfId="34" builtinId="30" customBuiltin="1"/>
    <cellStyle name="20% - Accent2" xfId="37" builtinId="34" customBuiltin="1"/>
    <cellStyle name="20% - Accent3" xfId="40" builtinId="38" customBuiltin="1"/>
    <cellStyle name="20% - Accent4" xfId="43" builtinId="42" customBuiltin="1"/>
    <cellStyle name="20% - Accent5" xfId="46" builtinId="46" customBuiltin="1"/>
    <cellStyle name="20% - Accent6" xfId="49" builtinId="50" customBuiltin="1"/>
    <cellStyle name="40% - Accent1" xfId="35" builtinId="31" customBuiltin="1"/>
    <cellStyle name="40% - Accent2" xfId="38" builtinId="35" customBuiltin="1"/>
    <cellStyle name="40% - Accent3" xfId="41" builtinId="39" customBuiltin="1"/>
    <cellStyle name="40% - Accent4" xfId="44" builtinId="43" customBuiltin="1"/>
    <cellStyle name="40% - Accent5" xfId="47" builtinId="47" customBuiltin="1"/>
    <cellStyle name="40% - Accent6" xfId="50" builtinId="51" customBuiltin="1"/>
    <cellStyle name="60% - Accent1" xfId="36" builtinId="32" customBuiltin="1"/>
    <cellStyle name="60% - Accent2" xfId="39" builtinId="36" customBuiltin="1"/>
    <cellStyle name="60% - Accent3" xfId="42" builtinId="40" customBuiltin="1"/>
    <cellStyle name="60% - Accent4" xfId="45" builtinId="44" customBuiltin="1"/>
    <cellStyle name="60% - Accent5" xfId="48" builtinId="48" customBuiltin="1"/>
    <cellStyle name="60% - Accent6" xfId="51" builtinId="52" customBuiltin="1"/>
    <cellStyle name="a125body" xfId="33"/>
    <cellStyle name="Accent1" xfId="18" builtinId="29" customBuiltin="1"/>
    <cellStyle name="Accent2" xfId="19" builtinId="33" customBuiltin="1"/>
    <cellStyle name="Accent3" xfId="20" builtinId="37" customBuiltin="1"/>
    <cellStyle name="Accent4" xfId="21" builtinId="41" customBuiltin="1"/>
    <cellStyle name="Accent5" xfId="22" builtinId="45" customBuiltin="1"/>
    <cellStyle name="Accent6" xfId="23" builtinId="49" customBuiltin="1"/>
    <cellStyle name="Activity" xfId="52"/>
    <cellStyle name="Bad" xfId="7" builtinId="27" customBuiltin="1"/>
    <cellStyle name="BIM" xfId="53"/>
    <cellStyle name="Calc Currency (0)" xfId="54"/>
    <cellStyle name="Calculation" xfId="11" builtinId="22" customBuiltin="1"/>
    <cellStyle name="Check Cell" xfId="13" builtinId="23" customBuiltin="1"/>
    <cellStyle name="ColLevel_" xfId="55"/>
    <cellStyle name="Comma  - Style1" xfId="56"/>
    <cellStyle name="Comma  - Style2" xfId="57"/>
    <cellStyle name="Comma  - Style3" xfId="58"/>
    <cellStyle name="Comma  - Style4" xfId="59"/>
    <cellStyle name="Comma  - Style5" xfId="60"/>
    <cellStyle name="Comma  - Style6" xfId="61"/>
    <cellStyle name="Comma  - Style7" xfId="62"/>
    <cellStyle name="Comma  - Style8" xfId="63"/>
    <cellStyle name="Copied" xfId="64"/>
    <cellStyle name="Dezimal [0]_fee projec" xfId="65"/>
    <cellStyle name="Dezimal_fee projec" xfId="66"/>
    <cellStyle name="Entered" xfId="67"/>
    <cellStyle name="Error" xfId="68"/>
    <cellStyle name="Explanatory Text" xfId="16" builtinId="53" customBuiltin="1"/>
    <cellStyle name="Good" xfId="6" builtinId="26" customBuiltin="1"/>
    <cellStyle name="Grey" xfId="69"/>
    <cellStyle name="Header1" xfId="70"/>
    <cellStyle name="Header2" xfId="7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Input [yellow]" xfId="72"/>
    <cellStyle name="left" xfId="73"/>
    <cellStyle name="Linked Cell" xfId="12" builtinId="24" customBuiltin="1"/>
    <cellStyle name="Milliers [0]_AR1194" xfId="74"/>
    <cellStyle name="Milliers_AR1194" xfId="75"/>
    <cellStyle name="Monétaire [0]_AR1194" xfId="76"/>
    <cellStyle name="Monétaire_AR1194" xfId="77"/>
    <cellStyle name="Neutral" xfId="8" builtinId="28" customBuiltin="1"/>
    <cellStyle name="Normal" xfId="0" builtinId="0"/>
    <cellStyle name="Normal - Style1" xfId="78"/>
    <cellStyle name="Normal 2" xfId="24"/>
    <cellStyle name="Normal 2 2" xfId="79"/>
    <cellStyle name="Normal 2 3" xfId="80"/>
    <cellStyle name="Normal 2 4" xfId="81"/>
    <cellStyle name="Normal 2_Assessment" xfId="82"/>
    <cellStyle name="Normal 3" xfId="83"/>
    <cellStyle name="Normal 3 2" xfId="84"/>
    <cellStyle name="Normal 4" xfId="85"/>
    <cellStyle name="Normal 4 2" xfId="153"/>
    <cellStyle name="Normal 5" xfId="86"/>
    <cellStyle name="Normal 5 2" xfId="87"/>
    <cellStyle name="Normal 5 3" xfId="88"/>
    <cellStyle name="Normal 5 3 2" xfId="89"/>
    <cellStyle name="Normal 6" xfId="90"/>
    <cellStyle name="Normal 7" xfId="91"/>
    <cellStyle name="Normal_Sheet1" xfId="155"/>
    <cellStyle name="Note" xfId="15" builtinId="10" customBuiltin="1"/>
    <cellStyle name="Output" xfId="10" builtinId="21" customBuiltin="1"/>
    <cellStyle name="Percent" xfId="154" builtinId="5"/>
    <cellStyle name="Percent [2]" xfId="92"/>
    <cellStyle name="Percent 2" xfId="93"/>
    <cellStyle name="PERCENTAGE" xfId="94"/>
    <cellStyle name="Phase" xfId="95"/>
    <cellStyle name="PSChar" xfId="96"/>
    <cellStyle name="PSDate" xfId="97"/>
    <cellStyle name="PSDec" xfId="98"/>
    <cellStyle name="PSHeading" xfId="99"/>
    <cellStyle name="PSInt" xfId="100"/>
    <cellStyle name="PSSpacer" xfId="101"/>
    <cellStyle name="RevList" xfId="102"/>
    <cellStyle name="RowLevel_" xfId="103"/>
    <cellStyle name="SAPBEXaggData" xfId="104"/>
    <cellStyle name="SAPBEXaggDataEmph" xfId="105"/>
    <cellStyle name="SAPBEXaggItem" xfId="106"/>
    <cellStyle name="SAPBEXaggItemX" xfId="107"/>
    <cellStyle name="SAPBEXchaText" xfId="108"/>
    <cellStyle name="SAPBEXexcBad7" xfId="109"/>
    <cellStyle name="SAPBEXexcBad8" xfId="110"/>
    <cellStyle name="SAPBEXexcBad9" xfId="111"/>
    <cellStyle name="SAPBEXexcCritical4" xfId="112"/>
    <cellStyle name="SAPBEXexcCritical5" xfId="113"/>
    <cellStyle name="SAPBEXexcCritical6" xfId="114"/>
    <cellStyle name="SAPBEXexcGood1" xfId="115"/>
    <cellStyle name="SAPBEXexcGood2" xfId="116"/>
    <cellStyle name="SAPBEXexcGood3" xfId="117"/>
    <cellStyle name="SAPBEXfilterDrill" xfId="118"/>
    <cellStyle name="SAPBEXfilterItem" xfId="119"/>
    <cellStyle name="SAPBEXfilterText" xfId="120"/>
    <cellStyle name="SAPBEXformats" xfId="121"/>
    <cellStyle name="SAPBEXheaderItem" xfId="122"/>
    <cellStyle name="SAPBEXheaderText" xfId="123"/>
    <cellStyle name="SAPBEXHLevel0" xfId="124"/>
    <cellStyle name="SAPBEXHLevel0X" xfId="125"/>
    <cellStyle name="SAPBEXHLevel1" xfId="126"/>
    <cellStyle name="SAPBEXHLevel1X" xfId="127"/>
    <cellStyle name="SAPBEXHLevel2" xfId="128"/>
    <cellStyle name="SAPBEXHLevel2X" xfId="129"/>
    <cellStyle name="SAPBEXHLevel3" xfId="130"/>
    <cellStyle name="SAPBEXHLevel3X" xfId="131"/>
    <cellStyle name="SAPBEXinputData" xfId="132"/>
    <cellStyle name="SAPBEXresData" xfId="133"/>
    <cellStyle name="SAPBEXresDataEmph" xfId="134"/>
    <cellStyle name="SAPBEXresItem" xfId="135"/>
    <cellStyle name="SAPBEXresItemX" xfId="136"/>
    <cellStyle name="SAPBEXstdData" xfId="137"/>
    <cellStyle name="SAPBEXstdDataEmph" xfId="138"/>
    <cellStyle name="SAPBEXstdItem" xfId="139"/>
    <cellStyle name="SAPBEXstdItemX" xfId="140"/>
    <cellStyle name="SAPBEXtitle" xfId="141"/>
    <cellStyle name="SAPBEXundefined" xfId="142"/>
    <cellStyle name="Sheet Title" xfId="1"/>
    <cellStyle name="Standard_By Team" xfId="143"/>
    <cellStyle name="Style 1" xfId="144"/>
    <cellStyle name="Subtotal" xfId="145"/>
    <cellStyle name="Total" xfId="17" builtinId="25" customBuiltin="1"/>
    <cellStyle name="Update" xfId="146"/>
    <cellStyle name="Währung [0]_fee projec" xfId="147"/>
    <cellStyle name="Währung_fee projec" xfId="148"/>
    <cellStyle name="Warning Text" xfId="14" builtinId="11" customBuiltin="1"/>
    <cellStyle name="wrap" xfId="149"/>
    <cellStyle name="콤마 [0]_VERA" xfId="150"/>
    <cellStyle name="콤마_VERA" xfId="151"/>
    <cellStyle name="하이퍼링크_VERA" xfId="152"/>
  </cellStyles>
  <dxfs count="15">
    <dxf>
      <numFmt numFmtId="13" formatCode="0%"/>
    </dxf>
    <dxf>
      <numFmt numFmtId="13" formatCode="0%"/>
    </dxf>
    <dxf>
      <numFmt numFmtId="14" formatCode="0.00%"/>
    </dxf>
    <dxf>
      <alignment horizontal="center" readingOrder="0"/>
    </dxf>
    <dxf>
      <alignment horizontal="center" readingOrder="0"/>
    </dxf>
    <dxf>
      <fill>
        <patternFill>
          <bgColor theme="3" tint="0.79998168889431442"/>
        </patternFill>
      </fill>
    </dxf>
    <dxf>
      <alignment wrapText="1" readingOrder="0"/>
    </dxf>
    <dxf>
      <alignment vertical="center" readingOrder="0"/>
    </dxf>
    <dxf>
      <alignment horizontal="center" readingOrder="0"/>
    </dxf>
    <dxf>
      <fill>
        <patternFill>
          <bgColor rgb="FF92D050"/>
        </patternFill>
      </fill>
    </dxf>
    <dxf>
      <fill>
        <patternFill>
          <bgColor rgb="FFFFFF00"/>
        </patternFill>
      </fill>
    </dxf>
    <dxf>
      <fill>
        <patternFill patternType="solid">
          <bgColor rgb="FFFFFF00"/>
        </patternFill>
      </fill>
    </dxf>
    <dxf>
      <alignment horizontal="right" readingOrder="0"/>
    </dxf>
    <dxf>
      <alignment horizontal="right" readingOrder="0"/>
    </dxf>
    <dxf>
      <alignment horizontal="right" readingOrder="0"/>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B2:E25"/>
  <sheetViews>
    <sheetView tabSelected="1" workbookViewId="0"/>
  </sheetViews>
  <sheetFormatPr defaultColWidth="8.85546875" defaultRowHeight="17.100000000000001" customHeight="1"/>
  <cols>
    <col min="1" max="1" width="8.85546875" style="4"/>
    <col min="2" max="2" width="34.28515625" style="4" customWidth="1"/>
    <col min="3" max="3" width="65.7109375" style="4" customWidth="1"/>
    <col min="4" max="4" width="22.140625" style="4" customWidth="1"/>
    <col min="5" max="5" width="22.140625" style="3" customWidth="1"/>
    <col min="6" max="16384" width="8.85546875" style="4"/>
  </cols>
  <sheetData>
    <row r="2" spans="2:5" ht="17.100000000000001" customHeight="1" thickBot="1"/>
    <row r="3" spans="2:5" ht="31.35" customHeight="1" thickBot="1">
      <c r="B3" s="15" t="s">
        <v>267</v>
      </c>
      <c r="C3" s="16" t="s">
        <v>268</v>
      </c>
      <c r="D3" s="16" t="s">
        <v>269</v>
      </c>
      <c r="E3" s="20" t="s">
        <v>283</v>
      </c>
    </row>
    <row r="4" spans="2:5" ht="45.75" thickBot="1">
      <c r="B4" s="17" t="s">
        <v>249</v>
      </c>
      <c r="C4" s="18" t="s">
        <v>270</v>
      </c>
      <c r="D4" s="18" t="s">
        <v>271</v>
      </c>
      <c r="E4" s="21" t="s">
        <v>284</v>
      </c>
    </row>
    <row r="5" spans="2:5" ht="31.35" customHeight="1" thickBot="1">
      <c r="B5" s="17" t="s">
        <v>259</v>
      </c>
      <c r="C5" s="18" t="s">
        <v>272</v>
      </c>
      <c r="D5" s="18" t="s">
        <v>271</v>
      </c>
      <c r="E5" s="21" t="s">
        <v>284</v>
      </c>
    </row>
    <row r="6" spans="2:5" ht="31.35" customHeight="1" thickBot="1">
      <c r="B6" s="17" t="s">
        <v>250</v>
      </c>
      <c r="C6" s="18" t="s">
        <v>208</v>
      </c>
      <c r="D6" s="18" t="s">
        <v>271</v>
      </c>
      <c r="E6" s="21" t="s">
        <v>284</v>
      </c>
    </row>
    <row r="7" spans="2:5" ht="33" customHeight="1" thickBot="1">
      <c r="B7" s="17" t="s">
        <v>291</v>
      </c>
      <c r="C7" s="18" t="s">
        <v>209</v>
      </c>
      <c r="D7" s="18" t="s">
        <v>271</v>
      </c>
      <c r="E7" s="21" t="s">
        <v>286</v>
      </c>
    </row>
    <row r="8" spans="2:5" ht="30.75" thickBot="1">
      <c r="B8" s="17" t="s">
        <v>273</v>
      </c>
      <c r="C8" s="18" t="s">
        <v>210</v>
      </c>
      <c r="D8" s="18" t="s">
        <v>271</v>
      </c>
      <c r="E8" s="21" t="s">
        <v>284</v>
      </c>
    </row>
    <row r="9" spans="2:5" ht="17.100000000000001" customHeight="1" thickBot="1">
      <c r="B9" s="17" t="s">
        <v>274</v>
      </c>
      <c r="C9" s="18" t="s">
        <v>275</v>
      </c>
      <c r="D9" s="18" t="s">
        <v>271</v>
      </c>
      <c r="E9" s="21" t="s">
        <v>284</v>
      </c>
    </row>
    <row r="10" spans="2:5" ht="17.100000000000001" customHeight="1" thickBot="1">
      <c r="B10" s="17" t="s">
        <v>247</v>
      </c>
      <c r="C10" s="18" t="s">
        <v>276</v>
      </c>
      <c r="D10" s="18" t="s">
        <v>271</v>
      </c>
      <c r="E10" s="21" t="s">
        <v>284</v>
      </c>
    </row>
    <row r="11" spans="2:5" ht="17.100000000000001" customHeight="1" thickBot="1">
      <c r="B11" s="17" t="s">
        <v>246</v>
      </c>
      <c r="C11" s="18" t="s">
        <v>277</v>
      </c>
      <c r="D11" s="18" t="s">
        <v>271</v>
      </c>
      <c r="E11" s="21" t="s">
        <v>284</v>
      </c>
    </row>
    <row r="12" spans="2:5" ht="17.100000000000001" customHeight="1" thickBot="1">
      <c r="B12" s="17" t="s">
        <v>244</v>
      </c>
      <c r="C12" s="18" t="s">
        <v>278</v>
      </c>
      <c r="D12" s="19" t="s">
        <v>279</v>
      </c>
      <c r="E12" s="21" t="s">
        <v>284</v>
      </c>
    </row>
    <row r="13" spans="2:5" ht="30.75" thickBot="1">
      <c r="B13" s="17" t="s">
        <v>248</v>
      </c>
      <c r="C13" s="18" t="s">
        <v>211</v>
      </c>
      <c r="D13" s="18" t="s">
        <v>271</v>
      </c>
      <c r="E13" s="22" t="s">
        <v>285</v>
      </c>
    </row>
    <row r="14" spans="2:5" ht="17.100000000000001" customHeight="1" thickBot="1">
      <c r="B14" s="17" t="s">
        <v>251</v>
      </c>
      <c r="C14" s="18" t="s">
        <v>212</v>
      </c>
      <c r="D14" s="18" t="s">
        <v>271</v>
      </c>
      <c r="E14" s="22" t="s">
        <v>285</v>
      </c>
    </row>
    <row r="15" spans="2:5" ht="30.75" thickBot="1">
      <c r="B15" s="17" t="s">
        <v>287</v>
      </c>
      <c r="C15" s="18" t="s">
        <v>307</v>
      </c>
      <c r="D15" s="18" t="s">
        <v>271</v>
      </c>
      <c r="E15" s="22" t="s">
        <v>285</v>
      </c>
    </row>
    <row r="16" spans="2:5" ht="17.100000000000001" customHeight="1" thickBot="1">
      <c r="B16" s="17" t="s">
        <v>253</v>
      </c>
      <c r="C16" s="18" t="s">
        <v>213</v>
      </c>
      <c r="D16" s="18" t="s">
        <v>271</v>
      </c>
      <c r="E16" s="22" t="s">
        <v>285</v>
      </c>
    </row>
    <row r="17" spans="2:5" ht="17.100000000000001" customHeight="1" thickBot="1">
      <c r="B17" s="17" t="s">
        <v>260</v>
      </c>
      <c r="C17" s="18" t="s">
        <v>280</v>
      </c>
      <c r="D17" s="18" t="s">
        <v>271</v>
      </c>
      <c r="E17" s="22" t="s">
        <v>285</v>
      </c>
    </row>
    <row r="18" spans="2:5" ht="33" customHeight="1" thickBot="1">
      <c r="B18" s="17" t="s">
        <v>265</v>
      </c>
      <c r="C18" s="18" t="s">
        <v>281</v>
      </c>
      <c r="D18" s="18" t="s">
        <v>271</v>
      </c>
      <c r="E18" s="21" t="s">
        <v>284</v>
      </c>
    </row>
    <row r="19" spans="2:5" ht="33" customHeight="1" thickBot="1">
      <c r="B19" s="17" t="s">
        <v>264</v>
      </c>
      <c r="C19" s="18" t="s">
        <v>282</v>
      </c>
      <c r="D19" s="18" t="s">
        <v>271</v>
      </c>
      <c r="E19" s="21" t="s">
        <v>284</v>
      </c>
    </row>
    <row r="20" spans="2:5" ht="15.75" thickBot="1">
      <c r="B20" s="17" t="s">
        <v>254</v>
      </c>
      <c r="C20" s="18" t="s">
        <v>214</v>
      </c>
      <c r="D20" s="19" t="s">
        <v>279</v>
      </c>
      <c r="E20" s="21" t="s">
        <v>284</v>
      </c>
    </row>
    <row r="21" spans="2:5" ht="30.75" thickBot="1">
      <c r="B21" s="17" t="s">
        <v>255</v>
      </c>
      <c r="C21" s="18" t="s">
        <v>215</v>
      </c>
      <c r="D21" s="19" t="s">
        <v>279</v>
      </c>
      <c r="E21" s="21" t="s">
        <v>284</v>
      </c>
    </row>
    <row r="22" spans="2:5" ht="17.100000000000001" customHeight="1" thickBot="1">
      <c r="B22" s="17" t="s">
        <v>256</v>
      </c>
      <c r="C22" s="18" t="s">
        <v>216</v>
      </c>
      <c r="D22" s="19" t="s">
        <v>279</v>
      </c>
      <c r="E22" s="21" t="s">
        <v>284</v>
      </c>
    </row>
    <row r="23" spans="2:5" ht="17.100000000000001" customHeight="1" thickBot="1">
      <c r="B23" s="17" t="s">
        <v>245</v>
      </c>
      <c r="C23" s="18" t="s">
        <v>245</v>
      </c>
      <c r="D23" s="19" t="s">
        <v>279</v>
      </c>
      <c r="E23" s="21" t="s">
        <v>284</v>
      </c>
    </row>
    <row r="24" spans="2:5" ht="17.100000000000001" customHeight="1" thickBot="1">
      <c r="B24" s="17" t="s">
        <v>266</v>
      </c>
      <c r="C24" s="18" t="s">
        <v>217</v>
      </c>
      <c r="D24" s="19" t="s">
        <v>279</v>
      </c>
      <c r="E24" s="21" t="s">
        <v>284</v>
      </c>
    </row>
    <row r="25" spans="2:5" ht="17.100000000000001" customHeight="1" thickBot="1">
      <c r="B25" s="17" t="s">
        <v>218</v>
      </c>
      <c r="C25" s="18" t="s">
        <v>219</v>
      </c>
      <c r="D25" s="19" t="s">
        <v>279</v>
      </c>
      <c r="E25" s="36"/>
    </row>
  </sheetData>
  <phoneticPr fontId="63" type="noConversion"/>
  <pageMargins left="0.7" right="0.7" top="0.75" bottom="0.75" header="0.3" footer="0.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pageSetUpPr fitToPage="1"/>
  </sheetPr>
  <dimension ref="A1:W62"/>
  <sheetViews>
    <sheetView showGridLines="0" zoomScale="85" zoomScaleNormal="85" zoomScalePageLayoutView="85" workbookViewId="0"/>
  </sheetViews>
  <sheetFormatPr defaultColWidth="29.140625" defaultRowHeight="15"/>
  <cols>
    <col min="1" max="1" width="46.42578125" style="55" customWidth="1"/>
    <col min="2" max="2" width="4.28515625" style="7" customWidth="1"/>
    <col min="3" max="3" width="21.42578125" style="4" customWidth="1"/>
    <col min="4" max="4" width="12.140625" style="4" customWidth="1"/>
    <col min="5" max="5" width="29.140625" style="7"/>
    <col min="6" max="6" width="30.42578125" style="6" customWidth="1"/>
    <col min="7" max="7" width="6" style="6" customWidth="1"/>
    <col min="8" max="8" width="3.42578125" style="6" customWidth="1"/>
    <col min="9" max="10" width="6" style="6" customWidth="1"/>
    <col min="11" max="12" width="6" style="7" customWidth="1"/>
    <col min="13" max="13" width="3.85546875" style="7" customWidth="1"/>
    <col min="14" max="14" width="18" style="5" customWidth="1"/>
    <col min="15" max="15" width="11.140625" style="5" customWidth="1"/>
    <col min="16" max="20" width="29.140625" style="4"/>
    <col min="21" max="22" width="29.140625" style="1"/>
    <col min="23" max="23" width="29.140625" style="2"/>
  </cols>
  <sheetData>
    <row r="1" spans="1:23" s="14" customFormat="1">
      <c r="A1" s="56"/>
      <c r="B1" s="29"/>
      <c r="C1" s="29"/>
      <c r="D1" s="29"/>
      <c r="E1" s="29"/>
      <c r="F1" s="29"/>
      <c r="G1" s="29"/>
      <c r="H1" s="29"/>
      <c r="I1" s="29"/>
      <c r="J1" s="29"/>
      <c r="K1" s="29"/>
      <c r="L1" s="29"/>
      <c r="M1" s="29"/>
      <c r="N1" s="29"/>
      <c r="O1" s="33"/>
      <c r="P1" s="30"/>
      <c r="Q1" s="31"/>
      <c r="R1" s="31"/>
      <c r="S1" s="32"/>
      <c r="T1" s="31"/>
      <c r="U1" s="29"/>
      <c r="V1" s="29"/>
      <c r="W1" s="29"/>
    </row>
    <row r="2" spans="1:23" s="14" customFormat="1">
      <c r="A2" s="122" t="s">
        <v>258</v>
      </c>
      <c r="B2" s="122"/>
      <c r="C2" s="51" t="s">
        <v>250</v>
      </c>
      <c r="D2" s="61"/>
      <c r="E2" s="123" t="s">
        <v>261</v>
      </c>
      <c r="F2" s="123"/>
      <c r="G2" s="124"/>
      <c r="H2" s="125" t="s">
        <v>290</v>
      </c>
      <c r="I2" s="126"/>
      <c r="J2" s="127"/>
      <c r="K2" s="119" t="s">
        <v>289</v>
      </c>
      <c r="L2" s="120"/>
      <c r="M2" s="121"/>
      <c r="N2" s="116" t="s">
        <v>288</v>
      </c>
      <c r="O2" s="117"/>
      <c r="P2" s="117"/>
      <c r="Q2" s="117"/>
      <c r="R2" s="117"/>
      <c r="S2" s="117"/>
      <c r="T2" s="118"/>
      <c r="U2" s="52"/>
      <c r="V2" s="53"/>
      <c r="W2" s="54"/>
    </row>
    <row r="3" spans="1:23" s="23" customFormat="1" ht="153">
      <c r="A3" s="57" t="s">
        <v>257</v>
      </c>
      <c r="B3" s="24" t="s">
        <v>259</v>
      </c>
      <c r="C3" s="24" t="s">
        <v>250</v>
      </c>
      <c r="D3" s="24" t="s">
        <v>30</v>
      </c>
      <c r="E3" s="25" t="s">
        <v>291</v>
      </c>
      <c r="F3" s="25" t="s">
        <v>262</v>
      </c>
      <c r="G3" s="25" t="s">
        <v>263</v>
      </c>
      <c r="H3" s="34" t="s">
        <v>254</v>
      </c>
      <c r="I3" s="34" t="s">
        <v>255</v>
      </c>
      <c r="J3" s="35" t="s">
        <v>256</v>
      </c>
      <c r="K3" s="26" t="s">
        <v>247</v>
      </c>
      <c r="L3" s="26" t="s">
        <v>246</v>
      </c>
      <c r="M3" s="26" t="s">
        <v>244</v>
      </c>
      <c r="N3" s="27" t="s">
        <v>248</v>
      </c>
      <c r="O3" s="128" t="s">
        <v>315</v>
      </c>
      <c r="P3" s="27" t="s">
        <v>252</v>
      </c>
      <c r="Q3" s="27" t="s">
        <v>253</v>
      </c>
      <c r="R3" s="27" t="s">
        <v>260</v>
      </c>
      <c r="S3" s="27" t="s">
        <v>265</v>
      </c>
      <c r="T3" s="27" t="s">
        <v>264</v>
      </c>
      <c r="U3" s="28" t="s">
        <v>245</v>
      </c>
      <c r="V3" s="28" t="s">
        <v>266</v>
      </c>
      <c r="W3" s="49" t="s">
        <v>304</v>
      </c>
    </row>
    <row r="4" spans="1:23" s="48" customFormat="1" ht="60">
      <c r="A4" s="58" t="str">
        <f>UPPER(Summary!B2&amp;"_"&amp;Summary!C2&amp;"_"&amp;Summary!E2)</f>
        <v>COS_001_INITIAL_COSTCENTER</v>
      </c>
      <c r="B4" s="41" t="s">
        <v>71</v>
      </c>
      <c r="C4" s="42" t="str">
        <f>Summary!D2</f>
        <v>Cost Center</v>
      </c>
      <c r="D4" s="42" t="s">
        <v>31</v>
      </c>
      <c r="E4" s="43" t="s">
        <v>73</v>
      </c>
      <c r="F4" s="44" t="s">
        <v>6</v>
      </c>
      <c r="G4" s="44"/>
      <c r="H4" s="44"/>
      <c r="I4" s="44" t="s">
        <v>71</v>
      </c>
      <c r="J4" s="44"/>
      <c r="K4" s="45" t="str">
        <f>Summary!O2&amp;"."&amp;Summary!N2</f>
        <v>CSKS.KOSTL</v>
      </c>
      <c r="L4" s="45" t="s">
        <v>117</v>
      </c>
      <c r="M4" s="45"/>
      <c r="N4" s="46" t="s">
        <v>294</v>
      </c>
      <c r="O4" s="46" t="s">
        <v>295</v>
      </c>
      <c r="P4" s="42" t="s">
        <v>296</v>
      </c>
      <c r="Q4" s="42"/>
      <c r="R4" s="42"/>
      <c r="S4" s="42"/>
      <c r="T4" s="42"/>
      <c r="U4" s="47"/>
      <c r="V4" s="47"/>
      <c r="W4" s="50"/>
    </row>
    <row r="5" spans="1:23" s="48" customFormat="1" ht="48">
      <c r="A5" s="58" t="str">
        <f>UPPER(Summary!B3&amp;"_"&amp;Summary!C3&amp;"_"&amp;Summary!E3)</f>
        <v>COS_002_INITIAL_VALIDFROM</v>
      </c>
      <c r="B5" s="41" t="s">
        <v>71</v>
      </c>
      <c r="C5" s="42" t="str">
        <f>Summary!D3</f>
        <v>Valid From</v>
      </c>
      <c r="D5" s="42" t="s">
        <v>31</v>
      </c>
      <c r="E5" s="43" t="s">
        <v>74</v>
      </c>
      <c r="F5" s="44" t="s">
        <v>311</v>
      </c>
      <c r="G5" s="44"/>
      <c r="H5" s="44"/>
      <c r="I5" s="44" t="s">
        <v>71</v>
      </c>
      <c r="J5" s="44"/>
      <c r="K5" s="45" t="str">
        <f>Summary!O3&amp;"."&amp;Summary!N3</f>
        <v>CSKS.DATAB</v>
      </c>
      <c r="L5" s="45" t="s">
        <v>117</v>
      </c>
      <c r="M5" s="45"/>
      <c r="N5" s="46" t="s">
        <v>294</v>
      </c>
      <c r="O5" s="46" t="s">
        <v>295</v>
      </c>
      <c r="P5" s="42" t="s">
        <v>296</v>
      </c>
      <c r="Q5" s="42"/>
      <c r="R5" s="42"/>
      <c r="S5" s="42"/>
      <c r="T5" s="42"/>
      <c r="U5" s="47"/>
      <c r="V5" s="47"/>
      <c r="W5" s="50"/>
    </row>
    <row r="6" spans="1:23" s="48" customFormat="1" ht="36">
      <c r="A6" s="58" t="str">
        <f>UPPER(Summary!B4&amp;"_"&amp;Summary!C4&amp;"_"&amp;Summary!E4)</f>
        <v>COS_003_INITIAL_VALIDTO</v>
      </c>
      <c r="B6" s="41" t="s">
        <v>71</v>
      </c>
      <c r="C6" s="42" t="str">
        <f>Summary!D4</f>
        <v>Valid To</v>
      </c>
      <c r="D6" s="42" t="s">
        <v>31</v>
      </c>
      <c r="E6" s="43" t="s">
        <v>75</v>
      </c>
      <c r="F6" s="44" t="s">
        <v>7</v>
      </c>
      <c r="G6" s="44"/>
      <c r="H6" s="44"/>
      <c r="I6" s="44" t="s">
        <v>71</v>
      </c>
      <c r="J6" s="44"/>
      <c r="K6" s="45" t="str">
        <f>Summary!O4&amp;"."&amp;Summary!N4</f>
        <v>CSKS.DATBI</v>
      </c>
      <c r="L6" s="45" t="s">
        <v>117</v>
      </c>
      <c r="M6" s="45"/>
      <c r="N6" s="46" t="s">
        <v>294</v>
      </c>
      <c r="O6" s="46" t="s">
        <v>295</v>
      </c>
      <c r="P6" s="42" t="s">
        <v>296</v>
      </c>
      <c r="Q6" s="42"/>
      <c r="R6" s="42"/>
      <c r="S6" s="42"/>
      <c r="T6" s="42"/>
      <c r="U6" s="47"/>
      <c r="V6" s="47"/>
      <c r="W6" s="50"/>
    </row>
    <row r="7" spans="1:23" s="48" customFormat="1" ht="84">
      <c r="A7" s="58" t="str">
        <f>UPPER(Summary!B5&amp;"_"&amp;Summary!C5&amp;"_"&amp;Summary!E5)</f>
        <v>COS_004_BASIC_NAME</v>
      </c>
      <c r="B7" s="41" t="s">
        <v>71</v>
      </c>
      <c r="C7" s="42" t="str">
        <f>Summary!D5</f>
        <v>Name</v>
      </c>
      <c r="D7" s="42" t="s">
        <v>32</v>
      </c>
      <c r="E7" s="43" t="s">
        <v>76</v>
      </c>
      <c r="F7" s="44" t="s">
        <v>8</v>
      </c>
      <c r="G7" s="44"/>
      <c r="H7" s="44"/>
      <c r="I7" s="44" t="s">
        <v>71</v>
      </c>
      <c r="J7" s="44"/>
      <c r="K7" s="45" t="str">
        <f>Summary!O5&amp;"."&amp;Summary!N5</f>
        <v>CSKT.KTEXT</v>
      </c>
      <c r="L7" s="45" t="s">
        <v>117</v>
      </c>
      <c r="M7" s="45"/>
      <c r="N7" s="46" t="s">
        <v>294</v>
      </c>
      <c r="O7" s="46" t="s">
        <v>295</v>
      </c>
      <c r="P7" s="42" t="s">
        <v>296</v>
      </c>
      <c r="Q7" s="42"/>
      <c r="R7" s="42"/>
      <c r="S7" s="42"/>
      <c r="T7" s="42"/>
      <c r="U7" s="47"/>
      <c r="V7" s="47"/>
      <c r="W7" s="50"/>
    </row>
    <row r="8" spans="1:23" s="48" customFormat="1" ht="84">
      <c r="A8" s="58" t="str">
        <f>UPPER(Summary!B6&amp;"_"&amp;Summary!C6&amp;"_"&amp;Summary!E6)</f>
        <v>COS_005_BASIC_DESCRIPTION</v>
      </c>
      <c r="B8" s="41" t="s">
        <v>71</v>
      </c>
      <c r="C8" s="42" t="str">
        <f>Summary!D6</f>
        <v>Description</v>
      </c>
      <c r="D8" s="42" t="s">
        <v>32</v>
      </c>
      <c r="E8" s="43" t="s">
        <v>77</v>
      </c>
      <c r="F8" s="44" t="s">
        <v>9</v>
      </c>
      <c r="G8" s="44"/>
      <c r="H8" s="44"/>
      <c r="I8" s="44" t="s">
        <v>71</v>
      </c>
      <c r="J8" s="44"/>
      <c r="K8" s="45" t="str">
        <f>Summary!O6&amp;"."&amp;Summary!N6</f>
        <v>CSKT.LTEXT</v>
      </c>
      <c r="L8" s="45" t="s">
        <v>117</v>
      </c>
      <c r="M8" s="45"/>
      <c r="N8" s="46" t="s">
        <v>294</v>
      </c>
      <c r="O8" s="46" t="s">
        <v>295</v>
      </c>
      <c r="P8" s="42" t="s">
        <v>296</v>
      </c>
      <c r="Q8" s="42"/>
      <c r="R8" s="42"/>
      <c r="S8" s="42"/>
      <c r="T8" s="42"/>
      <c r="U8" s="47"/>
      <c r="V8" s="47"/>
      <c r="W8" s="50"/>
    </row>
    <row r="9" spans="1:23" s="48" customFormat="1" ht="36">
      <c r="A9" s="58" t="str">
        <f>UPPER(Summary!B7&amp;"_"&amp;Summary!C7&amp;"_"&amp;Summary!E7)</f>
        <v>COS_006_BASIC_PERSONRESPONSIBLE</v>
      </c>
      <c r="B9" s="41" t="s">
        <v>71</v>
      </c>
      <c r="C9" s="42" t="str">
        <f>Summary!D7</f>
        <v>Person Responsible</v>
      </c>
      <c r="D9" s="42" t="s">
        <v>32</v>
      </c>
      <c r="E9" s="43" t="s">
        <v>78</v>
      </c>
      <c r="F9" s="44" t="s">
        <v>10</v>
      </c>
      <c r="G9" s="44"/>
      <c r="H9" s="44"/>
      <c r="I9" s="44" t="s">
        <v>71</v>
      </c>
      <c r="J9" s="44"/>
      <c r="K9" s="45" t="str">
        <f>Summary!O7&amp;"."&amp;Summary!N7</f>
        <v>CSKS.VERAK</v>
      </c>
      <c r="L9" s="45" t="s">
        <v>117</v>
      </c>
      <c r="M9" s="45"/>
      <c r="N9" s="46" t="s">
        <v>294</v>
      </c>
      <c r="O9" s="46" t="s">
        <v>295</v>
      </c>
      <c r="P9" s="42" t="s">
        <v>296</v>
      </c>
      <c r="Q9" s="42"/>
      <c r="R9" s="42"/>
      <c r="S9" s="42"/>
      <c r="T9" s="42"/>
      <c r="U9" s="47"/>
      <c r="V9" s="47"/>
      <c r="W9" s="50"/>
    </row>
    <row r="10" spans="1:23" s="48" customFormat="1" ht="38.25">
      <c r="A10" s="58" t="str">
        <f>UPPER(Summary!B8&amp;"_"&amp;Summary!C8&amp;"_"&amp;Summary!E8)</f>
        <v>COS_007_BASIC_DEPARTMENT</v>
      </c>
      <c r="B10" s="41" t="s">
        <v>71</v>
      </c>
      <c r="C10" s="42" t="str">
        <f>Summary!D8</f>
        <v>Department</v>
      </c>
      <c r="D10" s="42" t="s">
        <v>32</v>
      </c>
      <c r="E10" s="43" t="s">
        <v>79</v>
      </c>
      <c r="F10" s="44" t="s">
        <v>11</v>
      </c>
      <c r="G10" s="44"/>
      <c r="H10" s="44"/>
      <c r="I10" s="44" t="s">
        <v>71</v>
      </c>
      <c r="J10" s="44"/>
      <c r="K10" s="45" t="str">
        <f>Summary!O8&amp;"."&amp;Summary!N8</f>
        <v>CSKS.ABTEI</v>
      </c>
      <c r="L10" s="45" t="s">
        <v>117</v>
      </c>
      <c r="M10" s="45"/>
      <c r="N10" s="46" t="s">
        <v>294</v>
      </c>
      <c r="O10" s="46" t="s">
        <v>295</v>
      </c>
      <c r="P10" s="42" t="s">
        <v>296</v>
      </c>
      <c r="Q10" s="42"/>
      <c r="R10" s="42"/>
      <c r="S10" s="42"/>
      <c r="T10" s="42"/>
      <c r="U10" s="47"/>
      <c r="V10" s="47"/>
      <c r="W10" s="50"/>
    </row>
    <row r="11" spans="1:23" s="48" customFormat="1" ht="51">
      <c r="A11" s="58" t="str">
        <f>UPPER(Summary!B9&amp;"_"&amp;Summary!C9&amp;"_"&amp;Summary!E9)</f>
        <v>COS_008_BASIC_COSTCENTERCATEGORY</v>
      </c>
      <c r="B11" s="41" t="s">
        <v>71</v>
      </c>
      <c r="C11" s="42" t="str">
        <f>Summary!D9</f>
        <v>Cost Center Category</v>
      </c>
      <c r="D11" s="42" t="s">
        <v>32</v>
      </c>
      <c r="E11" s="43" t="s">
        <v>80</v>
      </c>
      <c r="F11" s="44" t="s">
        <v>12</v>
      </c>
      <c r="G11" s="44"/>
      <c r="H11" s="44"/>
      <c r="I11" s="44" t="s">
        <v>71</v>
      </c>
      <c r="J11" s="44"/>
      <c r="K11" s="45" t="str">
        <f>Summary!O9&amp;"."&amp;Summary!N9</f>
        <v>CSKS.KOSAR</v>
      </c>
      <c r="L11" s="45" t="s">
        <v>117</v>
      </c>
      <c r="M11" s="45"/>
      <c r="N11" s="46" t="s">
        <v>294</v>
      </c>
      <c r="O11" s="46" t="s">
        <v>295</v>
      </c>
      <c r="P11" s="42" t="s">
        <v>296</v>
      </c>
      <c r="Q11" s="42"/>
      <c r="R11" s="42"/>
      <c r="S11" s="42"/>
      <c r="T11" s="42"/>
      <c r="U11" s="47"/>
      <c r="V11" s="47"/>
      <c r="W11" s="50"/>
    </row>
    <row r="12" spans="1:23" s="48" customFormat="1" ht="72">
      <c r="A12" s="58" t="str">
        <f>UPPER(Summary!B10&amp;"_"&amp;Summary!C10&amp;"_"&amp;Summary!E10)</f>
        <v>COS_009_BASIC_HIERARCHYAREA</v>
      </c>
      <c r="B12" s="41" t="s">
        <v>71</v>
      </c>
      <c r="C12" s="42" t="str">
        <f>Summary!D10</f>
        <v>Hierarchy Area</v>
      </c>
      <c r="D12" s="42" t="s">
        <v>32</v>
      </c>
      <c r="E12" s="43" t="s">
        <v>81</v>
      </c>
      <c r="F12" s="44" t="s">
        <v>309</v>
      </c>
      <c r="G12" s="44"/>
      <c r="H12" s="44"/>
      <c r="I12" s="44" t="s">
        <v>71</v>
      </c>
      <c r="J12" s="44"/>
      <c r="K12" s="45" t="str">
        <f>Summary!O10&amp;"."&amp;Summary!N10</f>
        <v>CSKS.KHINR</v>
      </c>
      <c r="L12" s="45" t="s">
        <v>117</v>
      </c>
      <c r="M12" s="45"/>
      <c r="N12" s="46" t="s">
        <v>294</v>
      </c>
      <c r="O12" s="46" t="s">
        <v>295</v>
      </c>
      <c r="P12" s="42" t="s">
        <v>296</v>
      </c>
      <c r="Q12" s="42"/>
      <c r="R12" s="42"/>
      <c r="S12" s="42"/>
      <c r="T12" s="42"/>
      <c r="U12" s="47"/>
      <c r="V12" s="47"/>
      <c r="W12" s="50"/>
    </row>
    <row r="13" spans="1:23" s="48" customFormat="1" ht="48">
      <c r="A13" s="58" t="str">
        <f>UPPER(Summary!B11&amp;"_"&amp;Summary!C11&amp;"_"&amp;Summary!E11)</f>
        <v>COS_010_BASIC_COMPANYCODE</v>
      </c>
      <c r="B13" s="41" t="s">
        <v>71</v>
      </c>
      <c r="C13" s="42" t="str">
        <f>Summary!D11</f>
        <v>Company Code</v>
      </c>
      <c r="D13" s="42" t="s">
        <v>32</v>
      </c>
      <c r="E13" s="43" t="s">
        <v>308</v>
      </c>
      <c r="F13" s="44" t="s">
        <v>13</v>
      </c>
      <c r="G13" s="44"/>
      <c r="H13" s="44"/>
      <c r="I13" s="44" t="s">
        <v>71</v>
      </c>
      <c r="J13" s="44"/>
      <c r="K13" s="45" t="str">
        <f>Summary!O11&amp;"."&amp;Summary!N11</f>
        <v>CSKS.BUKRS</v>
      </c>
      <c r="L13" s="45" t="s">
        <v>117</v>
      </c>
      <c r="M13" s="45"/>
      <c r="N13" s="46" t="s">
        <v>294</v>
      </c>
      <c r="O13" s="46" t="s">
        <v>295</v>
      </c>
      <c r="P13" s="42" t="s">
        <v>296</v>
      </c>
      <c r="Q13" s="42"/>
      <c r="R13" s="42"/>
      <c r="S13" s="42"/>
      <c r="T13" s="42"/>
      <c r="U13" s="47"/>
      <c r="V13" s="47"/>
      <c r="W13" s="50"/>
    </row>
    <row r="14" spans="1:23" s="48" customFormat="1" ht="108">
      <c r="A14" s="58" t="str">
        <f>UPPER(Summary!B12&amp;"_"&amp;Summary!C12&amp;"_"&amp;Summary!E12)</f>
        <v>COS_011_BASIC_FUNCTIONALAREA</v>
      </c>
      <c r="B14" s="41" t="s">
        <v>71</v>
      </c>
      <c r="C14" s="42" t="str">
        <f>Summary!D12</f>
        <v>Functional Area</v>
      </c>
      <c r="D14" s="42" t="s">
        <v>32</v>
      </c>
      <c r="E14" s="43" t="s">
        <v>82</v>
      </c>
      <c r="F14" s="44" t="s">
        <v>312</v>
      </c>
      <c r="G14" s="44"/>
      <c r="H14" s="44"/>
      <c r="I14" s="44" t="s">
        <v>71</v>
      </c>
      <c r="J14" s="44"/>
      <c r="K14" s="45" t="str">
        <f>Summary!O12&amp;"."&amp;Summary!N12</f>
        <v>.</v>
      </c>
      <c r="L14" s="45" t="s">
        <v>117</v>
      </c>
      <c r="M14" s="45"/>
      <c r="N14" s="46" t="s">
        <v>294</v>
      </c>
      <c r="O14" s="46" t="s">
        <v>295</v>
      </c>
      <c r="P14" s="42" t="s">
        <v>296</v>
      </c>
      <c r="Q14" s="42"/>
      <c r="R14" s="42"/>
      <c r="S14" s="42"/>
      <c r="T14" s="42"/>
      <c r="U14" s="47"/>
      <c r="V14" s="47"/>
      <c r="W14" s="50"/>
    </row>
    <row r="15" spans="1:23" s="48" customFormat="1" ht="84">
      <c r="A15" s="58" t="str">
        <f>UPPER(Summary!B13&amp;"_"&amp;Summary!C13&amp;"_"&amp;Summary!E13)</f>
        <v>COS_012_BASIC_PROFITCENTER</v>
      </c>
      <c r="B15" s="41" t="s">
        <v>71</v>
      </c>
      <c r="C15" s="42" t="str">
        <f>Summary!D13</f>
        <v>Profit Center</v>
      </c>
      <c r="D15" s="42" t="s">
        <v>32</v>
      </c>
      <c r="E15" s="43" t="s">
        <v>83</v>
      </c>
      <c r="F15" s="44" t="s">
        <v>14</v>
      </c>
      <c r="G15" s="44"/>
      <c r="H15" s="44"/>
      <c r="I15" s="44" t="s">
        <v>71</v>
      </c>
      <c r="J15" s="44"/>
      <c r="K15" s="45" t="str">
        <f>Summary!O13&amp;"."&amp;Summary!N13</f>
        <v>CSKS.PRCTR</v>
      </c>
      <c r="L15" s="45" t="s">
        <v>117</v>
      </c>
      <c r="M15" s="45"/>
      <c r="N15" s="46" t="s">
        <v>294</v>
      </c>
      <c r="O15" s="46" t="s">
        <v>295</v>
      </c>
      <c r="P15" s="42" t="s">
        <v>296</v>
      </c>
      <c r="Q15" s="42"/>
      <c r="R15" s="42"/>
      <c r="S15" s="42"/>
      <c r="T15" s="42"/>
      <c r="U15" s="47"/>
      <c r="V15" s="47"/>
      <c r="W15" s="50"/>
    </row>
    <row r="16" spans="1:23" s="48" customFormat="1" ht="38.25">
      <c r="A16" s="58" t="str">
        <f>UPPER(Summary!B14&amp;"_"&amp;Summary!C14&amp;"_"&amp;Summary!E14)</f>
        <v>COS_013_CONTROL_RECORDQUANTITY</v>
      </c>
      <c r="B16" s="41" t="s">
        <v>71</v>
      </c>
      <c r="C16" s="42" t="str">
        <f>Summary!D14</f>
        <v>Record Quantity</v>
      </c>
      <c r="D16" s="42" t="s">
        <v>33</v>
      </c>
      <c r="E16" s="43" t="s">
        <v>84</v>
      </c>
      <c r="F16" s="44" t="s">
        <v>15</v>
      </c>
      <c r="G16" s="44"/>
      <c r="H16" s="44"/>
      <c r="I16" s="44" t="s">
        <v>71</v>
      </c>
      <c r="J16" s="44"/>
      <c r="K16" s="45" t="str">
        <f>Summary!O14&amp;"."&amp;Summary!N14</f>
        <v>CSKS.MGEFL</v>
      </c>
      <c r="L16" s="45" t="s">
        <v>117</v>
      </c>
      <c r="M16" s="45"/>
      <c r="N16" s="46" t="s">
        <v>294</v>
      </c>
      <c r="O16" s="46" t="s">
        <v>295</v>
      </c>
      <c r="P16" s="42" t="s">
        <v>296</v>
      </c>
      <c r="Q16" s="42"/>
      <c r="R16" s="42"/>
      <c r="S16" s="42"/>
      <c r="T16" s="42"/>
      <c r="U16" s="47"/>
      <c r="V16" s="47"/>
      <c r="W16" s="50"/>
    </row>
    <row r="17" spans="1:23" s="48" customFormat="1" ht="51">
      <c r="A17" s="58" t="str">
        <f>UPPER(Summary!B15&amp;"_"&amp;Summary!C15&amp;"_"&amp;Summary!E15)</f>
        <v>COS_014_CONTROL_ACTUALPRIMARYCOSTS</v>
      </c>
      <c r="B17" s="41" t="s">
        <v>71</v>
      </c>
      <c r="C17" s="42" t="str">
        <f>Summary!D15</f>
        <v>Actual Primary Costs</v>
      </c>
      <c r="D17" s="42" t="s">
        <v>33</v>
      </c>
      <c r="E17" s="43" t="s">
        <v>85</v>
      </c>
      <c r="F17" s="44" t="s">
        <v>86</v>
      </c>
      <c r="G17" s="44"/>
      <c r="H17" s="44"/>
      <c r="I17" s="44" t="s">
        <v>16</v>
      </c>
      <c r="J17" s="44"/>
      <c r="K17" s="45" t="str">
        <f>Summary!O15&amp;"."&amp;Summary!N15</f>
        <v>CSKS.BKZKP</v>
      </c>
      <c r="L17" s="45" t="s">
        <v>117</v>
      </c>
      <c r="M17" s="45"/>
      <c r="N17" s="46" t="s">
        <v>294</v>
      </c>
      <c r="O17" s="46" t="s">
        <v>295</v>
      </c>
      <c r="P17" s="42" t="s">
        <v>296</v>
      </c>
      <c r="Q17" s="42"/>
      <c r="R17" s="42"/>
      <c r="S17" s="42"/>
      <c r="T17" s="42"/>
      <c r="U17" s="47"/>
      <c r="V17" s="47"/>
      <c r="W17" s="50" t="s">
        <v>17</v>
      </c>
    </row>
    <row r="18" spans="1:23" s="48" customFormat="1" ht="51">
      <c r="A18" s="58" t="str">
        <f>UPPER(Summary!B16&amp;"_"&amp;Summary!C16&amp;"_"&amp;Summary!E16)</f>
        <v>COS_015_CONTROL_ACT.SECONDARYCOSTS</v>
      </c>
      <c r="B18" s="41" t="s">
        <v>71</v>
      </c>
      <c r="C18" s="42" t="str">
        <f>Summary!D16</f>
        <v>Act. Secondary costs</v>
      </c>
      <c r="D18" s="42" t="s">
        <v>33</v>
      </c>
      <c r="E18" s="43" t="s">
        <v>87</v>
      </c>
      <c r="F18" s="44" t="s">
        <v>86</v>
      </c>
      <c r="G18" s="44"/>
      <c r="H18" s="44"/>
      <c r="I18" s="44" t="s">
        <v>16</v>
      </c>
      <c r="J18" s="44"/>
      <c r="K18" s="45" t="str">
        <f>Summary!O16&amp;"."&amp;Summary!N16</f>
        <v>CSKS.BKZKS</v>
      </c>
      <c r="L18" s="45" t="s">
        <v>117</v>
      </c>
      <c r="M18" s="45"/>
      <c r="N18" s="46" t="s">
        <v>294</v>
      </c>
      <c r="O18" s="46" t="s">
        <v>295</v>
      </c>
      <c r="P18" s="42" t="s">
        <v>296</v>
      </c>
      <c r="Q18" s="42"/>
      <c r="R18" s="42"/>
      <c r="S18" s="42"/>
      <c r="T18" s="42"/>
      <c r="U18" s="47"/>
      <c r="V18" s="47"/>
      <c r="W18" s="50" t="s">
        <v>17</v>
      </c>
    </row>
    <row r="19" spans="1:23" s="48" customFormat="1" ht="51">
      <c r="A19" s="58" t="str">
        <f>UPPER(Summary!B17&amp;"_"&amp;Summary!C17&amp;"_"&amp;Summary!E17)</f>
        <v>COS_016_CONTROL_PLANPRIMARYCOSTS</v>
      </c>
      <c r="B19" s="41" t="s">
        <v>71</v>
      </c>
      <c r="C19" s="42" t="str">
        <f>Summary!D17</f>
        <v>Plan primary costs</v>
      </c>
      <c r="D19" s="42" t="s">
        <v>33</v>
      </c>
      <c r="E19" s="43" t="s">
        <v>88</v>
      </c>
      <c r="F19" s="44" t="s">
        <v>86</v>
      </c>
      <c r="G19" s="44"/>
      <c r="H19" s="44"/>
      <c r="I19" s="44" t="s">
        <v>16</v>
      </c>
      <c r="J19" s="44"/>
      <c r="K19" s="45" t="str">
        <f>Summary!O17&amp;"."&amp;Summary!N17</f>
        <v>CSKS.PKZKP</v>
      </c>
      <c r="L19" s="45" t="s">
        <v>117</v>
      </c>
      <c r="M19" s="45"/>
      <c r="N19" s="46" t="s">
        <v>294</v>
      </c>
      <c r="O19" s="46" t="s">
        <v>295</v>
      </c>
      <c r="P19" s="42" t="s">
        <v>296</v>
      </c>
      <c r="Q19" s="42"/>
      <c r="R19" s="42"/>
      <c r="S19" s="42"/>
      <c r="T19" s="42"/>
      <c r="U19" s="47"/>
      <c r="V19" s="47"/>
      <c r="W19" s="50" t="s">
        <v>17</v>
      </c>
    </row>
    <row r="20" spans="1:23" s="48" customFormat="1" ht="51">
      <c r="A20" s="58" t="str">
        <f>UPPER(Summary!B18&amp;"_"&amp;Summary!C18&amp;"_"&amp;Summary!E18)</f>
        <v>COS_017_CONTROL_PLANSECONDARYCOSTS</v>
      </c>
      <c r="B20" s="41" t="s">
        <v>71</v>
      </c>
      <c r="C20" s="42" t="str">
        <f>Summary!D18</f>
        <v>Plan secondary costs</v>
      </c>
      <c r="D20" s="42" t="s">
        <v>33</v>
      </c>
      <c r="E20" s="43" t="s">
        <v>89</v>
      </c>
      <c r="F20" s="44" t="s">
        <v>86</v>
      </c>
      <c r="G20" s="44"/>
      <c r="H20" s="44"/>
      <c r="I20" s="44" t="s">
        <v>16</v>
      </c>
      <c r="J20" s="44"/>
      <c r="K20" s="45" t="str">
        <f>Summary!O18&amp;"."&amp;Summary!N18</f>
        <v>CSKS.PKZKS</v>
      </c>
      <c r="L20" s="45" t="s">
        <v>117</v>
      </c>
      <c r="M20" s="45"/>
      <c r="N20" s="46" t="s">
        <v>294</v>
      </c>
      <c r="O20" s="46" t="s">
        <v>295</v>
      </c>
      <c r="P20" s="42" t="s">
        <v>296</v>
      </c>
      <c r="Q20" s="42"/>
      <c r="R20" s="42"/>
      <c r="S20" s="42"/>
      <c r="T20" s="42"/>
      <c r="U20" s="47"/>
      <c r="V20" s="47"/>
      <c r="W20" s="50" t="s">
        <v>17</v>
      </c>
    </row>
    <row r="21" spans="1:23" s="48" customFormat="1" ht="72">
      <c r="A21" s="58" t="str">
        <f>UPPER(Summary!B19&amp;"_"&amp;Summary!C19&amp;"_"&amp;Summary!E19)</f>
        <v>COS_018_CONTROL_ACTUALREVENUES</v>
      </c>
      <c r="B21" s="41" t="s">
        <v>71</v>
      </c>
      <c r="C21" s="42" t="str">
        <f>Summary!D19</f>
        <v>Actual Revenues</v>
      </c>
      <c r="D21" s="42" t="s">
        <v>33</v>
      </c>
      <c r="E21" s="43" t="s">
        <v>90</v>
      </c>
      <c r="F21" s="44" t="s">
        <v>313</v>
      </c>
      <c r="G21" s="44"/>
      <c r="H21" s="44"/>
      <c r="I21" s="44" t="s">
        <v>16</v>
      </c>
      <c r="J21" s="44"/>
      <c r="K21" s="45" t="str">
        <f>Summary!O19&amp;"."&amp;Summary!N19</f>
        <v>CSKS.BKZER</v>
      </c>
      <c r="L21" s="45" t="s">
        <v>117</v>
      </c>
      <c r="M21" s="45"/>
      <c r="N21" s="46" t="s">
        <v>294</v>
      </c>
      <c r="O21" s="46" t="s">
        <v>295</v>
      </c>
      <c r="P21" s="42" t="s">
        <v>296</v>
      </c>
      <c r="Q21" s="42"/>
      <c r="R21" s="42"/>
      <c r="S21" s="42"/>
      <c r="T21" s="42"/>
      <c r="U21" s="47"/>
      <c r="V21" s="47"/>
      <c r="W21" s="50" t="s">
        <v>17</v>
      </c>
    </row>
    <row r="22" spans="1:23" s="48" customFormat="1" ht="72">
      <c r="A22" s="58" t="str">
        <f>UPPER(Summary!B20&amp;"_"&amp;Summary!C20&amp;"_"&amp;Summary!E20)</f>
        <v>COS_019_CONTROL_PLANREVENUES</v>
      </c>
      <c r="B22" s="41" t="s">
        <v>71</v>
      </c>
      <c r="C22" s="42" t="str">
        <f>Summary!D20</f>
        <v>Plan revenues</v>
      </c>
      <c r="D22" s="42" t="s">
        <v>33</v>
      </c>
      <c r="E22" s="43" t="s">
        <v>20</v>
      </c>
      <c r="F22" s="44" t="s">
        <v>310</v>
      </c>
      <c r="G22" s="44"/>
      <c r="H22" s="44"/>
      <c r="I22" s="44" t="s">
        <v>16</v>
      </c>
      <c r="J22" s="44"/>
      <c r="K22" s="45" t="str">
        <f>Summary!O20&amp;"."&amp;Summary!N20</f>
        <v>CSKS.PKZER</v>
      </c>
      <c r="L22" s="45" t="s">
        <v>117</v>
      </c>
      <c r="M22" s="45"/>
      <c r="N22" s="46" t="s">
        <v>294</v>
      </c>
      <c r="O22" s="46" t="s">
        <v>295</v>
      </c>
      <c r="P22" s="42" t="s">
        <v>296</v>
      </c>
      <c r="Q22" s="42"/>
      <c r="R22" s="42"/>
      <c r="S22" s="42"/>
      <c r="T22" s="42"/>
      <c r="U22" s="47"/>
      <c r="V22" s="47"/>
      <c r="W22" s="50" t="s">
        <v>17</v>
      </c>
    </row>
    <row r="23" spans="1:23" s="48" customFormat="1" ht="48">
      <c r="A23" s="58" t="str">
        <f>UPPER(Summary!B21&amp;"_"&amp;Summary!C21&amp;"_"&amp;Summary!E21)</f>
        <v>COS_020_ADDRESS_LOCATION</v>
      </c>
      <c r="B23" s="41" t="s">
        <v>71</v>
      </c>
      <c r="C23" s="42" t="str">
        <f>Summary!D21</f>
        <v>Location</v>
      </c>
      <c r="D23" s="42" t="s">
        <v>34</v>
      </c>
      <c r="E23" s="43" t="s">
        <v>21</v>
      </c>
      <c r="F23" s="44" t="s">
        <v>18</v>
      </c>
      <c r="G23" s="44"/>
      <c r="H23" s="44"/>
      <c r="I23" s="44" t="s">
        <v>71</v>
      </c>
      <c r="J23" s="44"/>
      <c r="K23" s="45" t="str">
        <f>Summary!O21&amp;"."&amp;Summary!N21</f>
        <v>CSKS.ORT01</v>
      </c>
      <c r="L23" s="45" t="s">
        <v>117</v>
      </c>
      <c r="M23" s="45"/>
      <c r="N23" s="46" t="s">
        <v>294</v>
      </c>
      <c r="O23" s="46" t="s">
        <v>295</v>
      </c>
      <c r="P23" s="42" t="s">
        <v>296</v>
      </c>
      <c r="Q23" s="42"/>
      <c r="R23" s="42"/>
      <c r="S23" s="42"/>
      <c r="T23" s="42"/>
      <c r="U23" s="47"/>
      <c r="V23" s="47"/>
      <c r="W23" s="50"/>
    </row>
    <row r="24" spans="1:23" s="48" customFormat="1" ht="48">
      <c r="A24" s="58" t="str">
        <f>UPPER(Summary!B22&amp;"_"&amp;Summary!C22&amp;"_"&amp;Summary!E22)</f>
        <v>COS_021_ADDRESS_POSTALCODE/ZIPCODE</v>
      </c>
      <c r="B24" s="41" t="s">
        <v>71</v>
      </c>
      <c r="C24" s="42" t="str">
        <f>Summary!D22</f>
        <v>Postal Code / Zip Code</v>
      </c>
      <c r="D24" s="42" t="s">
        <v>34</v>
      </c>
      <c r="E24" s="43" t="s">
        <v>22</v>
      </c>
      <c r="F24" s="44" t="s">
        <v>18</v>
      </c>
      <c r="G24" s="44"/>
      <c r="H24" s="44"/>
      <c r="I24" s="44" t="s">
        <v>71</v>
      </c>
      <c r="J24" s="44"/>
      <c r="K24" s="45" t="str">
        <f>Summary!O22&amp;"."&amp;Summary!N22</f>
        <v>CSKS.PSTLZ</v>
      </c>
      <c r="L24" s="45" t="s">
        <v>117</v>
      </c>
      <c r="M24" s="45"/>
      <c r="N24" s="46" t="s">
        <v>294</v>
      </c>
      <c r="O24" s="46" t="s">
        <v>295</v>
      </c>
      <c r="P24" s="42" t="s">
        <v>296</v>
      </c>
      <c r="Q24" s="42"/>
      <c r="R24" s="42"/>
      <c r="S24" s="42"/>
      <c r="T24" s="42"/>
      <c r="U24" s="47"/>
      <c r="V24" s="47"/>
      <c r="W24" s="50"/>
    </row>
    <row r="25" spans="1:23" s="48" customFormat="1" ht="48">
      <c r="A25" s="58" t="str">
        <f>UPPER(Summary!B23&amp;"_"&amp;Summary!C23&amp;"_"&amp;Summary!E23)</f>
        <v>COS_022_ADDRESS_COUNTRY</v>
      </c>
      <c r="B25" s="41" t="s">
        <v>71</v>
      </c>
      <c r="C25" s="42" t="str">
        <f>Summary!D23</f>
        <v>Country</v>
      </c>
      <c r="D25" s="42" t="s">
        <v>34</v>
      </c>
      <c r="E25" s="43" t="s">
        <v>23</v>
      </c>
      <c r="F25" s="44" t="s">
        <v>19</v>
      </c>
      <c r="G25" s="44"/>
      <c r="H25" s="44"/>
      <c r="I25" s="44" t="s">
        <v>71</v>
      </c>
      <c r="J25" s="44"/>
      <c r="K25" s="45" t="str">
        <f>Summary!O23&amp;"."&amp;Summary!N23</f>
        <v>CSKS.LAND1</v>
      </c>
      <c r="L25" s="45" t="s">
        <v>117</v>
      </c>
      <c r="M25" s="45"/>
      <c r="N25" s="46" t="s">
        <v>294</v>
      </c>
      <c r="O25" s="46" t="s">
        <v>295</v>
      </c>
      <c r="P25" s="42" t="s">
        <v>296</v>
      </c>
      <c r="Q25" s="42"/>
      <c r="R25" s="42"/>
      <c r="S25" s="42"/>
      <c r="T25" s="42"/>
      <c r="U25" s="47"/>
      <c r="V25" s="47"/>
      <c r="W25" s="50"/>
    </row>
    <row r="26" spans="1:23" s="48" customFormat="1" ht="48">
      <c r="A26" s="58" t="str">
        <f>UPPER(Summary!B24&amp;"_"&amp;Summary!C24&amp;"_"&amp;Summary!E24)</f>
        <v>COS_023_ADDRESS_REGION</v>
      </c>
      <c r="B26" s="41" t="s">
        <v>71</v>
      </c>
      <c r="C26" s="42" t="str">
        <f>Summary!D24</f>
        <v>Region</v>
      </c>
      <c r="D26" s="42" t="s">
        <v>34</v>
      </c>
      <c r="E26" s="43" t="s">
        <v>24</v>
      </c>
      <c r="F26" s="44" t="s">
        <v>18</v>
      </c>
      <c r="G26" s="44"/>
      <c r="H26" s="44"/>
      <c r="I26" s="44" t="s">
        <v>71</v>
      </c>
      <c r="J26" s="44"/>
      <c r="K26" s="45" t="str">
        <f>Summary!O24&amp;"."&amp;Summary!N24</f>
        <v>CSKS.REGIO</v>
      </c>
      <c r="L26" s="45" t="s">
        <v>117</v>
      </c>
      <c r="M26" s="45"/>
      <c r="N26" s="46" t="s">
        <v>294</v>
      </c>
      <c r="O26" s="46" t="s">
        <v>295</v>
      </c>
      <c r="P26" s="42" t="s">
        <v>296</v>
      </c>
      <c r="Q26" s="42"/>
      <c r="R26" s="42"/>
      <c r="S26" s="42"/>
      <c r="T26" s="42"/>
      <c r="U26" s="47"/>
      <c r="V26" s="47"/>
      <c r="W26" s="50"/>
    </row>
    <row r="27" spans="1:23" s="48" customFormat="1" ht="120">
      <c r="A27" s="58" t="str">
        <f>UPPER(Summary!B25&amp;"_"&amp;Summary!C25&amp;"_"&amp;Summary!E25)</f>
        <v>COS_024_ADDRESS_JURISDICTION</v>
      </c>
      <c r="B27" s="41" t="s">
        <v>71</v>
      </c>
      <c r="C27" s="42" t="str">
        <f>Summary!D25</f>
        <v>Jurisdiction</v>
      </c>
      <c r="D27" s="42" t="s">
        <v>34</v>
      </c>
      <c r="E27" s="43" t="s">
        <v>314</v>
      </c>
      <c r="F27" s="44" t="s">
        <v>0</v>
      </c>
      <c r="G27" s="44"/>
      <c r="H27" s="44"/>
      <c r="I27" s="44" t="s">
        <v>71</v>
      </c>
      <c r="J27" s="44"/>
      <c r="K27" s="45" t="str">
        <f>Summary!O25&amp;"."&amp;Summary!N25</f>
        <v>.TXJCD</v>
      </c>
      <c r="L27" s="45" t="s">
        <v>117</v>
      </c>
      <c r="M27" s="45"/>
      <c r="N27" s="46" t="s">
        <v>294</v>
      </c>
      <c r="O27" s="46" t="s">
        <v>295</v>
      </c>
      <c r="P27" s="42" t="s">
        <v>296</v>
      </c>
      <c r="Q27" s="42"/>
      <c r="R27" s="42"/>
      <c r="S27" s="42"/>
      <c r="T27" s="42"/>
      <c r="U27" s="47"/>
      <c r="V27" s="47"/>
      <c r="W27" s="50"/>
    </row>
    <row r="28" spans="1:23" s="48" customFormat="1" ht="36">
      <c r="A28" s="58" t="str">
        <f>UPPER(Summary!B26&amp;"_"&amp;Summary!C26&amp;"_"&amp;Summary!E26)</f>
        <v>COS_025_COMM_LANGUAGEKEY</v>
      </c>
      <c r="B28" s="41" t="s">
        <v>71</v>
      </c>
      <c r="C28" s="42" t="str">
        <f>Summary!D26</f>
        <v>Language Key</v>
      </c>
      <c r="D28" s="42" t="s">
        <v>35</v>
      </c>
      <c r="E28" s="43" t="s">
        <v>25</v>
      </c>
      <c r="F28" s="44" t="s">
        <v>26</v>
      </c>
      <c r="G28" s="44"/>
      <c r="H28" s="44"/>
      <c r="I28" s="44" t="s">
        <v>71</v>
      </c>
      <c r="J28" s="44"/>
      <c r="K28" s="45" t="str">
        <f>Summary!O26&amp;"."&amp;Summary!N26</f>
        <v>CSKS.SPRAS</v>
      </c>
      <c r="L28" s="45" t="s">
        <v>117</v>
      </c>
      <c r="M28" s="45"/>
      <c r="N28" s="46" t="s">
        <v>294</v>
      </c>
      <c r="O28" s="46" t="s">
        <v>295</v>
      </c>
      <c r="P28" s="42" t="s">
        <v>296</v>
      </c>
      <c r="Q28" s="42"/>
      <c r="R28" s="42"/>
      <c r="S28" s="42"/>
      <c r="T28" s="42"/>
      <c r="U28" s="47"/>
      <c r="V28" s="47"/>
      <c r="W28" s="50"/>
    </row>
    <row r="29" spans="1:23" s="48" customFormat="1" ht="72">
      <c r="A29" s="58" t="str">
        <f>UPPER(Summary!B27&amp;"_"&amp;Summary!C27&amp;"_"&amp;Summary!E27)</f>
        <v>COS_026_JV_JOINTVENTURE</v>
      </c>
      <c r="B29" s="41" t="s">
        <v>71</v>
      </c>
      <c r="C29" s="42" t="str">
        <f>Summary!D27</f>
        <v>Joint Venture</v>
      </c>
      <c r="D29" s="42" t="s">
        <v>36</v>
      </c>
      <c r="E29" s="43" t="s">
        <v>27</v>
      </c>
      <c r="F29" s="44" t="s">
        <v>1</v>
      </c>
      <c r="G29" s="44"/>
      <c r="H29" s="44"/>
      <c r="I29" s="44" t="s">
        <v>71</v>
      </c>
      <c r="J29" s="44"/>
      <c r="K29" s="45" t="str">
        <f>Summary!O27&amp;"."&amp;Summary!N27</f>
        <v>GJV_OBJDAT.VNAME</v>
      </c>
      <c r="L29" s="45" t="s">
        <v>117</v>
      </c>
      <c r="M29" s="45"/>
      <c r="N29" s="46" t="s">
        <v>294</v>
      </c>
      <c r="O29" s="46" t="s">
        <v>295</v>
      </c>
      <c r="P29" s="42" t="s">
        <v>296</v>
      </c>
      <c r="Q29" s="42"/>
      <c r="R29" s="42"/>
      <c r="S29" s="42"/>
      <c r="T29" s="42"/>
      <c r="U29" s="47"/>
      <c r="V29" s="47"/>
      <c r="W29" s="115" t="s">
        <v>2</v>
      </c>
    </row>
    <row r="30" spans="1:23" s="48" customFormat="1" ht="60">
      <c r="A30" s="58" t="str">
        <f>UPPER(Summary!B28&amp;"_"&amp;Summary!C28&amp;"_"&amp;Summary!E28)</f>
        <v>COS_027_JV_RECOVERYINDICATOR</v>
      </c>
      <c r="B30" s="41" t="s">
        <v>71</v>
      </c>
      <c r="C30" s="42" t="str">
        <f>Summary!D28</f>
        <v>Recovery Indicator</v>
      </c>
      <c r="D30" s="42" t="s">
        <v>36</v>
      </c>
      <c r="E30" s="43" t="s">
        <v>28</v>
      </c>
      <c r="F30" s="44" t="s">
        <v>3</v>
      </c>
      <c r="G30" s="44"/>
      <c r="H30" s="44"/>
      <c r="I30" s="44" t="s">
        <v>71</v>
      </c>
      <c r="J30" s="44"/>
      <c r="K30" s="45" t="s">
        <v>5</v>
      </c>
      <c r="L30" s="45" t="s">
        <v>117</v>
      </c>
      <c r="M30" s="45"/>
      <c r="N30" s="46" t="s">
        <v>294</v>
      </c>
      <c r="O30" s="46" t="s">
        <v>295</v>
      </c>
      <c r="P30" s="42" t="s">
        <v>296</v>
      </c>
      <c r="Q30" s="42"/>
      <c r="R30" s="42"/>
      <c r="S30" s="42"/>
      <c r="T30" s="42"/>
      <c r="U30" s="47"/>
      <c r="V30" s="47"/>
      <c r="W30" s="50"/>
    </row>
    <row r="31" spans="1:23" s="48" customFormat="1" ht="38.25">
      <c r="A31" s="58" t="str">
        <f>UPPER(Summary!B29&amp;"_"&amp;Summary!C29&amp;"_"&amp;Summary!E29)</f>
        <v>COS_028_ADDTNL_POSITION</v>
      </c>
      <c r="B31" s="41" t="s">
        <v>71</v>
      </c>
      <c r="C31" s="42" t="str">
        <f>Summary!D29</f>
        <v>Position</v>
      </c>
      <c r="D31" s="42" t="s">
        <v>37</v>
      </c>
      <c r="E31" s="43" t="s">
        <v>29</v>
      </c>
      <c r="F31" s="44" t="s">
        <v>4</v>
      </c>
      <c r="G31" s="44"/>
      <c r="H31" s="44"/>
      <c r="I31" s="44" t="s">
        <v>71</v>
      </c>
      <c r="J31" s="44"/>
      <c r="K31" s="45" t="str">
        <f>Summary!O29&amp;"."&amp;Summary!N29</f>
        <v>CSKS.ZZPLANS</v>
      </c>
      <c r="L31" s="45" t="s">
        <v>117</v>
      </c>
      <c r="M31" s="45"/>
      <c r="N31" s="46" t="s">
        <v>294</v>
      </c>
      <c r="O31" s="46" t="s">
        <v>295</v>
      </c>
      <c r="P31" s="42" t="s">
        <v>296</v>
      </c>
      <c r="Q31" s="42"/>
      <c r="R31" s="42"/>
      <c r="S31" s="42"/>
      <c r="T31" s="42"/>
      <c r="U31" s="47"/>
      <c r="V31" s="47"/>
      <c r="W31" s="50"/>
    </row>
    <row r="32" spans="1:23" s="8" customFormat="1">
      <c r="A32" s="106">
        <f>SUBTOTAL(103,'Rule Registry'!$A$4:$A$31)</f>
        <v>28</v>
      </c>
      <c r="B32" s="107"/>
      <c r="C32" s="108"/>
      <c r="D32" s="108"/>
      <c r="E32" s="109"/>
      <c r="F32" s="110"/>
      <c r="G32" s="110"/>
      <c r="H32" s="110"/>
      <c r="I32" s="110"/>
      <c r="J32" s="110"/>
      <c r="K32" s="111"/>
      <c r="L32" s="111"/>
      <c r="M32" s="111"/>
      <c r="N32" s="112"/>
      <c r="O32" s="112"/>
      <c r="P32" s="108"/>
      <c r="Q32" s="108"/>
      <c r="R32" s="108"/>
      <c r="S32" s="108"/>
      <c r="T32" s="108"/>
      <c r="U32" s="113"/>
      <c r="V32" s="113"/>
      <c r="W32" s="114">
        <f>SUBTOTAL(103,'Rule Registry'!$W$4:$W$31)</f>
        <v>7</v>
      </c>
    </row>
    <row r="33" spans="1:23" s="8" customFormat="1">
      <c r="A33" s="59"/>
      <c r="C33" s="9"/>
      <c r="D33" s="9"/>
      <c r="F33" s="11"/>
      <c r="G33" s="11"/>
      <c r="H33" s="11"/>
      <c r="I33" s="11"/>
      <c r="J33" s="11"/>
      <c r="N33" s="10"/>
      <c r="O33" s="10"/>
      <c r="P33" s="9"/>
      <c r="Q33" s="9"/>
      <c r="R33" s="9"/>
      <c r="S33" s="9"/>
      <c r="T33" s="9"/>
      <c r="U33" s="12"/>
      <c r="V33" s="12"/>
      <c r="W33" s="13"/>
    </row>
    <row r="34" spans="1:23" s="8" customFormat="1">
      <c r="A34" s="59"/>
      <c r="C34" s="9"/>
      <c r="D34" s="9"/>
      <c r="F34" s="11"/>
      <c r="G34" s="11"/>
      <c r="H34" s="11"/>
      <c r="I34" s="11"/>
      <c r="J34" s="11"/>
      <c r="N34" s="10"/>
      <c r="O34" s="10"/>
      <c r="P34" s="9"/>
      <c r="Q34" s="9"/>
      <c r="R34" s="9"/>
      <c r="S34" s="9"/>
      <c r="T34" s="9"/>
      <c r="U34" s="12"/>
      <c r="V34" s="12"/>
      <c r="W34" s="13"/>
    </row>
    <row r="35" spans="1:23" s="8" customFormat="1">
      <c r="A35" s="59"/>
      <c r="C35" s="9"/>
      <c r="D35" s="9"/>
      <c r="F35" s="11"/>
      <c r="G35" s="11"/>
      <c r="H35" s="11"/>
      <c r="I35" s="11"/>
      <c r="J35" s="11"/>
      <c r="N35" s="10"/>
      <c r="O35" s="10"/>
      <c r="P35" s="9"/>
      <c r="Q35" s="9"/>
      <c r="R35" s="9"/>
      <c r="S35" s="9"/>
      <c r="T35" s="9"/>
      <c r="U35" s="12"/>
      <c r="V35" s="12"/>
      <c r="W35" s="13"/>
    </row>
    <row r="36" spans="1:23" s="8" customFormat="1">
      <c r="A36" s="59"/>
      <c r="C36" s="9"/>
      <c r="D36" s="9"/>
      <c r="F36" s="11"/>
      <c r="G36" s="11"/>
      <c r="H36" s="11"/>
      <c r="I36" s="11"/>
      <c r="J36" s="11"/>
      <c r="N36" s="10"/>
      <c r="O36" s="10"/>
      <c r="P36" s="9"/>
      <c r="Q36" s="9"/>
      <c r="R36" s="9"/>
      <c r="S36" s="9"/>
      <c r="T36" s="9"/>
      <c r="U36" s="12"/>
      <c r="V36" s="12"/>
      <c r="W36" s="13"/>
    </row>
    <row r="37" spans="1:23" s="8" customFormat="1">
      <c r="A37" s="59"/>
      <c r="C37" s="9"/>
      <c r="D37" s="9"/>
      <c r="F37" s="11"/>
      <c r="G37" s="11"/>
      <c r="H37" s="11"/>
      <c r="I37" s="11"/>
      <c r="J37" s="11"/>
      <c r="N37" s="10"/>
      <c r="O37" s="10"/>
      <c r="P37" s="9"/>
      <c r="Q37" s="9"/>
      <c r="R37" s="9"/>
      <c r="S37" s="9"/>
      <c r="T37" s="9"/>
      <c r="U37" s="12"/>
      <c r="V37" s="12"/>
      <c r="W37" s="13"/>
    </row>
    <row r="38" spans="1:23" s="8" customFormat="1">
      <c r="A38" s="59"/>
      <c r="C38" s="9"/>
      <c r="D38" s="9"/>
      <c r="F38" s="11"/>
      <c r="G38" s="11"/>
      <c r="H38" s="11"/>
      <c r="I38" s="11"/>
      <c r="J38" s="11"/>
      <c r="N38" s="10"/>
      <c r="O38" s="10"/>
      <c r="P38" s="9"/>
      <c r="Q38" s="9"/>
      <c r="R38" s="9"/>
      <c r="S38" s="9"/>
      <c r="T38" s="9"/>
      <c r="U38" s="12"/>
      <c r="V38" s="12"/>
      <c r="W38" s="13"/>
    </row>
    <row r="39" spans="1:23" s="8" customFormat="1">
      <c r="A39" s="59"/>
      <c r="C39" s="9"/>
      <c r="D39" s="9"/>
      <c r="F39" s="11"/>
      <c r="G39" s="11"/>
      <c r="H39" s="11"/>
      <c r="I39" s="11"/>
      <c r="J39" s="11"/>
      <c r="N39" s="10"/>
      <c r="O39" s="10"/>
      <c r="P39" s="9"/>
      <c r="Q39" s="9"/>
      <c r="R39" s="9"/>
      <c r="S39" s="9"/>
      <c r="T39" s="9"/>
      <c r="U39" s="12"/>
      <c r="V39" s="12"/>
      <c r="W39" s="13"/>
    </row>
    <row r="40" spans="1:23" s="8" customFormat="1">
      <c r="A40" s="59"/>
      <c r="C40" s="9"/>
      <c r="D40" s="9"/>
      <c r="F40" s="11"/>
      <c r="G40" s="11"/>
      <c r="H40" s="11"/>
      <c r="I40" s="11"/>
      <c r="J40" s="11"/>
      <c r="N40" s="10"/>
      <c r="O40" s="10"/>
      <c r="P40" s="9"/>
      <c r="Q40" s="9"/>
      <c r="R40" s="9"/>
      <c r="S40" s="9"/>
      <c r="T40" s="9"/>
      <c r="U40" s="12"/>
      <c r="V40" s="12"/>
      <c r="W40" s="13"/>
    </row>
    <row r="41" spans="1:23" s="8" customFormat="1">
      <c r="A41" s="59"/>
      <c r="C41" s="9"/>
      <c r="D41" s="9"/>
      <c r="F41" s="11"/>
      <c r="G41" s="11"/>
      <c r="H41" s="11"/>
      <c r="I41" s="11"/>
      <c r="J41" s="11"/>
      <c r="N41" s="10"/>
      <c r="O41" s="10"/>
      <c r="P41" s="9"/>
      <c r="Q41" s="9"/>
      <c r="R41" s="9"/>
      <c r="S41" s="9"/>
      <c r="T41" s="9"/>
      <c r="U41" s="12"/>
      <c r="V41" s="12"/>
      <c r="W41" s="13"/>
    </row>
    <row r="42" spans="1:23" s="8" customFormat="1">
      <c r="A42" s="59"/>
      <c r="C42" s="9"/>
      <c r="D42" s="9"/>
      <c r="F42" s="11"/>
      <c r="G42" s="11"/>
      <c r="H42" s="11"/>
      <c r="I42" s="11"/>
      <c r="J42" s="11"/>
      <c r="N42" s="10"/>
      <c r="O42" s="10"/>
      <c r="P42" s="9"/>
      <c r="Q42" s="9"/>
      <c r="R42" s="9"/>
      <c r="S42" s="9"/>
      <c r="T42" s="9"/>
      <c r="U42" s="12"/>
      <c r="V42" s="12"/>
      <c r="W42" s="13"/>
    </row>
    <row r="43" spans="1:23" s="8" customFormat="1">
      <c r="A43" s="59"/>
      <c r="C43" s="9"/>
      <c r="D43" s="9"/>
      <c r="F43" s="11"/>
      <c r="G43" s="11"/>
      <c r="H43" s="11"/>
      <c r="I43" s="11"/>
      <c r="J43" s="11"/>
      <c r="N43" s="10"/>
      <c r="O43" s="10"/>
      <c r="P43" s="9"/>
      <c r="Q43" s="9"/>
      <c r="R43" s="9"/>
      <c r="S43" s="9"/>
      <c r="T43" s="9"/>
      <c r="U43" s="12"/>
      <c r="V43" s="12"/>
      <c r="W43" s="13"/>
    </row>
    <row r="44" spans="1:23" s="8" customFormat="1">
      <c r="A44" s="59"/>
      <c r="C44" s="9"/>
      <c r="D44" s="9"/>
      <c r="F44" s="11"/>
      <c r="G44" s="11"/>
      <c r="H44" s="11"/>
      <c r="I44" s="11"/>
      <c r="J44" s="11"/>
      <c r="N44" s="10"/>
      <c r="O44" s="10"/>
      <c r="P44" s="9"/>
      <c r="Q44" s="9"/>
      <c r="R44" s="9"/>
      <c r="S44" s="9"/>
      <c r="T44" s="9"/>
      <c r="U44" s="12"/>
      <c r="V44" s="12"/>
      <c r="W44" s="13"/>
    </row>
    <row r="45" spans="1:23" s="8" customFormat="1">
      <c r="A45" s="59"/>
      <c r="C45" s="9"/>
      <c r="D45" s="9"/>
      <c r="F45" s="11"/>
      <c r="G45" s="11"/>
      <c r="H45" s="11"/>
      <c r="I45" s="11"/>
      <c r="J45" s="11"/>
      <c r="N45" s="10"/>
      <c r="O45" s="10"/>
      <c r="P45" s="9"/>
      <c r="Q45" s="9"/>
      <c r="R45" s="9"/>
      <c r="S45" s="9"/>
      <c r="T45" s="9"/>
      <c r="U45" s="12"/>
      <c r="V45" s="12"/>
      <c r="W45" s="13"/>
    </row>
    <row r="46" spans="1:23" s="8" customFormat="1">
      <c r="A46" s="59"/>
      <c r="C46" s="9"/>
      <c r="D46" s="9"/>
      <c r="F46" s="11"/>
      <c r="G46" s="11"/>
      <c r="H46" s="11"/>
      <c r="I46" s="11"/>
      <c r="J46" s="11"/>
      <c r="N46" s="10"/>
      <c r="O46" s="10"/>
      <c r="P46" s="9"/>
      <c r="Q46" s="9"/>
      <c r="R46" s="9"/>
      <c r="S46" s="9"/>
      <c r="T46" s="9"/>
      <c r="U46" s="12"/>
      <c r="V46" s="12"/>
      <c r="W46" s="13"/>
    </row>
    <row r="47" spans="1:23" s="8" customFormat="1">
      <c r="A47" s="59"/>
      <c r="C47" s="9"/>
      <c r="D47" s="9"/>
      <c r="F47" s="11"/>
      <c r="G47" s="11"/>
      <c r="H47" s="11"/>
      <c r="I47" s="11"/>
      <c r="J47" s="11"/>
      <c r="N47" s="10"/>
      <c r="O47" s="10"/>
      <c r="P47" s="9"/>
      <c r="Q47" s="9"/>
      <c r="R47" s="9"/>
      <c r="S47" s="9"/>
      <c r="T47" s="9"/>
      <c r="U47" s="12"/>
      <c r="V47" s="12"/>
      <c r="W47" s="13"/>
    </row>
    <row r="48" spans="1:23" s="8" customFormat="1">
      <c r="A48" s="59"/>
      <c r="C48" s="9"/>
      <c r="D48" s="9"/>
      <c r="F48" s="11"/>
      <c r="G48" s="11"/>
      <c r="H48" s="11"/>
      <c r="I48" s="11"/>
      <c r="J48" s="11"/>
      <c r="N48" s="10"/>
      <c r="O48" s="10"/>
      <c r="P48" s="9"/>
      <c r="Q48" s="9"/>
      <c r="R48" s="9"/>
      <c r="S48" s="9"/>
      <c r="T48" s="9"/>
      <c r="U48" s="12"/>
      <c r="V48" s="12"/>
      <c r="W48" s="13"/>
    </row>
    <row r="49" spans="1:23" s="8" customFormat="1">
      <c r="A49" s="59"/>
      <c r="C49" s="9"/>
      <c r="D49" s="9"/>
      <c r="F49" s="11"/>
      <c r="G49" s="11"/>
      <c r="H49" s="11"/>
      <c r="I49" s="11"/>
      <c r="J49" s="11"/>
      <c r="N49" s="10"/>
      <c r="O49" s="10"/>
      <c r="P49" s="9"/>
      <c r="Q49" s="9"/>
      <c r="R49" s="9"/>
      <c r="S49" s="9"/>
      <c r="T49" s="9"/>
      <c r="U49" s="12"/>
      <c r="V49" s="12"/>
      <c r="W49" s="13"/>
    </row>
    <row r="50" spans="1:23" s="8" customFormat="1">
      <c r="A50" s="59"/>
      <c r="C50" s="9"/>
      <c r="D50" s="9"/>
      <c r="F50" s="11"/>
      <c r="G50" s="11"/>
      <c r="H50" s="11"/>
      <c r="I50" s="11"/>
      <c r="J50" s="11"/>
      <c r="N50" s="10"/>
      <c r="O50" s="10"/>
      <c r="P50" s="9"/>
      <c r="Q50" s="9"/>
      <c r="R50" s="9"/>
      <c r="S50" s="9"/>
      <c r="T50" s="9"/>
      <c r="U50" s="12"/>
      <c r="V50" s="12"/>
      <c r="W50" s="13"/>
    </row>
    <row r="51" spans="1:23" s="8" customFormat="1">
      <c r="A51" s="59"/>
      <c r="C51" s="9"/>
      <c r="D51" s="9"/>
      <c r="F51" s="11"/>
      <c r="G51" s="11"/>
      <c r="H51" s="11"/>
      <c r="I51" s="11"/>
      <c r="J51" s="11"/>
      <c r="N51" s="10"/>
      <c r="O51" s="10"/>
      <c r="P51" s="9"/>
      <c r="Q51" s="9"/>
      <c r="R51" s="9"/>
      <c r="S51" s="9"/>
      <c r="T51" s="9"/>
      <c r="U51" s="12"/>
      <c r="V51" s="12"/>
      <c r="W51" s="13"/>
    </row>
    <row r="52" spans="1:23" s="8" customFormat="1">
      <c r="A52" s="59"/>
      <c r="C52" s="9"/>
      <c r="D52" s="9"/>
      <c r="F52" s="11"/>
      <c r="G52" s="11"/>
      <c r="H52" s="11"/>
      <c r="I52" s="11"/>
      <c r="J52" s="11"/>
      <c r="N52" s="10"/>
      <c r="O52" s="10"/>
      <c r="P52" s="9"/>
      <c r="Q52" s="9"/>
      <c r="R52" s="9"/>
      <c r="S52" s="9"/>
      <c r="T52" s="9"/>
      <c r="U52" s="12"/>
      <c r="V52" s="12"/>
      <c r="W52" s="13"/>
    </row>
    <row r="53" spans="1:23" s="8" customFormat="1">
      <c r="A53" s="59"/>
      <c r="C53" s="9"/>
      <c r="D53" s="9"/>
      <c r="F53" s="11"/>
      <c r="G53" s="11"/>
      <c r="H53" s="11"/>
      <c r="I53" s="11"/>
      <c r="J53" s="11"/>
      <c r="N53" s="10"/>
      <c r="O53" s="10"/>
      <c r="P53" s="9"/>
      <c r="Q53" s="9"/>
      <c r="R53" s="9"/>
      <c r="S53" s="9"/>
      <c r="T53" s="9"/>
      <c r="U53" s="12"/>
      <c r="V53" s="12"/>
      <c r="W53" s="11"/>
    </row>
    <row r="54" spans="1:23" s="8" customFormat="1">
      <c r="A54" s="59"/>
      <c r="C54" s="9"/>
      <c r="D54" s="9"/>
      <c r="F54" s="11"/>
      <c r="G54" s="11"/>
      <c r="H54" s="11"/>
      <c r="I54" s="11"/>
      <c r="J54" s="11"/>
      <c r="N54" s="10"/>
      <c r="O54" s="10"/>
      <c r="P54" s="9"/>
      <c r="Q54" s="9"/>
      <c r="R54" s="9"/>
      <c r="S54" s="9"/>
      <c r="T54" s="9"/>
      <c r="U54" s="12"/>
      <c r="V54" s="12"/>
      <c r="W54" s="11"/>
    </row>
    <row r="55" spans="1:23" s="8" customFormat="1">
      <c r="A55" s="59"/>
      <c r="C55" s="9"/>
      <c r="D55" s="9"/>
      <c r="F55" s="11"/>
      <c r="G55" s="11"/>
      <c r="H55" s="11"/>
      <c r="I55" s="11"/>
      <c r="J55" s="11"/>
      <c r="N55" s="10"/>
      <c r="O55" s="10"/>
      <c r="P55" s="9"/>
      <c r="Q55" s="9"/>
      <c r="R55" s="9"/>
      <c r="S55" s="9"/>
      <c r="T55" s="9"/>
      <c r="U55" s="12"/>
      <c r="V55" s="12"/>
      <c r="W55" s="11"/>
    </row>
    <row r="56" spans="1:23" s="8" customFormat="1">
      <c r="A56" s="59"/>
      <c r="C56" s="9"/>
      <c r="D56" s="9"/>
      <c r="F56" s="11"/>
      <c r="G56" s="11"/>
      <c r="H56" s="11"/>
      <c r="I56" s="11"/>
      <c r="J56" s="11"/>
      <c r="N56" s="10"/>
      <c r="O56" s="10"/>
      <c r="P56" s="9"/>
      <c r="Q56" s="9"/>
      <c r="R56" s="9"/>
      <c r="S56" s="9"/>
      <c r="T56" s="9"/>
      <c r="U56" s="12"/>
      <c r="V56" s="12"/>
      <c r="W56" s="11"/>
    </row>
    <row r="57" spans="1:23" s="8" customFormat="1">
      <c r="A57" s="59"/>
      <c r="C57" s="9"/>
      <c r="D57" s="9"/>
      <c r="F57" s="11"/>
      <c r="G57" s="11"/>
      <c r="H57" s="11"/>
      <c r="I57" s="11"/>
      <c r="J57" s="11"/>
      <c r="N57" s="10"/>
      <c r="O57" s="10"/>
      <c r="P57" s="9"/>
      <c r="Q57" s="9"/>
      <c r="R57" s="9"/>
      <c r="S57" s="9"/>
      <c r="T57" s="9"/>
      <c r="U57" s="12"/>
      <c r="V57" s="12"/>
      <c r="W57" s="11"/>
    </row>
    <row r="58" spans="1:23" s="8" customFormat="1">
      <c r="A58" s="59"/>
      <c r="C58" s="9"/>
      <c r="D58" s="9"/>
      <c r="F58" s="11"/>
      <c r="G58" s="11"/>
      <c r="H58" s="11"/>
      <c r="I58" s="11"/>
      <c r="J58" s="11"/>
      <c r="N58" s="10"/>
      <c r="O58" s="10"/>
      <c r="P58" s="9"/>
      <c r="Q58" s="9"/>
      <c r="R58" s="9"/>
      <c r="S58" s="9"/>
      <c r="T58" s="9"/>
      <c r="U58" s="12"/>
      <c r="V58" s="12"/>
      <c r="W58" s="11"/>
    </row>
    <row r="59" spans="1:23" s="8" customFormat="1">
      <c r="A59" s="59"/>
      <c r="C59" s="9"/>
      <c r="D59" s="9"/>
      <c r="F59" s="11"/>
      <c r="G59" s="11"/>
      <c r="H59" s="11"/>
      <c r="I59" s="11"/>
      <c r="J59" s="11"/>
      <c r="N59" s="10"/>
      <c r="O59" s="10"/>
      <c r="P59" s="9"/>
      <c r="Q59" s="9"/>
      <c r="R59" s="9"/>
      <c r="S59" s="9"/>
      <c r="T59" s="9"/>
      <c r="U59" s="12"/>
      <c r="V59" s="12"/>
      <c r="W59" s="11"/>
    </row>
    <row r="60" spans="1:23" s="8" customFormat="1">
      <c r="A60" s="59"/>
      <c r="C60" s="9"/>
      <c r="D60" s="9"/>
      <c r="F60" s="11"/>
      <c r="G60" s="11"/>
      <c r="H60" s="11"/>
      <c r="I60" s="11"/>
      <c r="J60" s="11"/>
      <c r="N60" s="10"/>
      <c r="O60" s="10"/>
      <c r="P60" s="9"/>
      <c r="Q60" s="9"/>
      <c r="R60" s="9"/>
      <c r="S60" s="9"/>
      <c r="T60" s="9"/>
      <c r="U60" s="12"/>
      <c r="V60" s="12"/>
      <c r="W60" s="11"/>
    </row>
    <row r="61" spans="1:23" s="8" customFormat="1">
      <c r="A61" s="59"/>
      <c r="C61" s="9"/>
      <c r="D61" s="9"/>
      <c r="F61" s="11"/>
      <c r="G61" s="11"/>
      <c r="H61" s="11"/>
      <c r="I61" s="11"/>
      <c r="J61" s="11"/>
      <c r="N61" s="10"/>
      <c r="O61" s="10"/>
      <c r="P61" s="9"/>
      <c r="Q61" s="9"/>
      <c r="R61" s="9"/>
      <c r="S61" s="9"/>
      <c r="T61" s="9"/>
      <c r="U61" s="12"/>
      <c r="V61" s="12"/>
      <c r="W61" s="11"/>
    </row>
    <row r="62" spans="1:23">
      <c r="A62" s="59"/>
      <c r="B62" s="8"/>
      <c r="C62" s="9"/>
      <c r="D62" s="9"/>
      <c r="E62" s="8"/>
      <c r="F62" s="11"/>
      <c r="G62" s="11"/>
      <c r="H62" s="11"/>
      <c r="I62" s="11"/>
      <c r="J62" s="11"/>
      <c r="K62" s="8"/>
      <c r="L62" s="8"/>
      <c r="M62" s="8"/>
      <c r="N62" s="10"/>
      <c r="O62" s="10"/>
      <c r="P62" s="9"/>
      <c r="Q62" s="9"/>
      <c r="R62" s="9"/>
      <c r="S62" s="9"/>
      <c r="T62" s="9"/>
      <c r="U62" s="12"/>
      <c r="V62" s="12"/>
      <c r="W62" s="11"/>
    </row>
  </sheetData>
  <autoFilter ref="A3:W31"/>
  <mergeCells count="5">
    <mergeCell ref="N2:T2"/>
    <mergeCell ref="K2:M2"/>
    <mergeCell ref="A2:B2"/>
    <mergeCell ref="E2:G2"/>
    <mergeCell ref="H2:J2"/>
  </mergeCells>
  <phoneticPr fontId="0" type="noConversion"/>
  <printOptions gridLines="1"/>
  <pageMargins left="0.25" right="0.25" top="0.75" bottom="0.75" header="0.3" footer="0.3"/>
  <headerFooter>
    <oddHeader>&amp;A</oddHeader>
    <oddFooter>Page &amp;P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Values'!$A$2:$A$5</xm:f>
          </x14:formula1>
          <xm:sqref>N33:N1048576 N1:N31</xm:sqref>
        </x14:dataValidation>
        <x14:dataValidation type="list" allowBlank="1" showInputMessage="1" showErrorMessage="1">
          <x14:formula1>
            <xm:f>'Drop Down Values'!$B$2:$B$7</xm:f>
          </x14:formula1>
          <xm:sqref>O33:O1048576 O1:O2 O4:O31</xm:sqref>
        </x14:dataValidation>
        <x14:dataValidation type="list" allowBlank="1" showInputMessage="1" showErrorMessage="1">
          <x14:formula1>
            <xm:f>'Drop Down Values'!$C$2:$C$4</xm:f>
          </x14:formula1>
          <xm:sqref>P33:P1048576 P1:P31</xm:sqref>
        </x14:dataValidation>
      </x14:dataValidations>
    </ex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C7"/>
  <sheetViews>
    <sheetView workbookViewId="0"/>
  </sheetViews>
  <sheetFormatPr defaultColWidth="8.85546875" defaultRowHeight="15"/>
  <cols>
    <col min="1" max="1" width="25.42578125" customWidth="1"/>
    <col min="2" max="2" width="29.140625" customWidth="1"/>
    <col min="3" max="3" width="23.85546875" customWidth="1"/>
  </cols>
  <sheetData>
    <row r="1" spans="1:3">
      <c r="A1" s="7" t="s">
        <v>292</v>
      </c>
      <c r="B1" s="7" t="s">
        <v>287</v>
      </c>
      <c r="C1" s="7" t="s">
        <v>293</v>
      </c>
    </row>
    <row r="2" spans="1:3">
      <c r="A2" s="7" t="s">
        <v>294</v>
      </c>
      <c r="B2" s="7" t="s">
        <v>295</v>
      </c>
      <c r="C2" s="7" t="s">
        <v>296</v>
      </c>
    </row>
    <row r="3" spans="1:3">
      <c r="A3" s="7" t="s">
        <v>297</v>
      </c>
      <c r="B3" s="7" t="s">
        <v>298</v>
      </c>
      <c r="C3" s="7" t="s">
        <v>299</v>
      </c>
    </row>
    <row r="4" spans="1:3">
      <c r="A4" s="7" t="s">
        <v>300</v>
      </c>
      <c r="B4" s="7" t="s">
        <v>305</v>
      </c>
      <c r="C4" s="7" t="s">
        <v>301</v>
      </c>
    </row>
    <row r="5" spans="1:3">
      <c r="A5" s="7" t="s">
        <v>302</v>
      </c>
      <c r="B5" s="7" t="s">
        <v>255</v>
      </c>
      <c r="C5" s="7"/>
    </row>
    <row r="6" spans="1:3">
      <c r="A6" s="7"/>
      <c r="B6" s="7" t="s">
        <v>306</v>
      </c>
      <c r="C6" s="7"/>
    </row>
    <row r="7" spans="1:3">
      <c r="A7" s="7"/>
      <c r="B7" s="7" t="s">
        <v>303</v>
      </c>
      <c r="C7" s="7"/>
    </row>
  </sheetData>
  <phoneticPr fontId="63" type="noConversion"/>
  <pageMargins left="0.7" right="0.7" top="0.75" bottom="0.75" header="0.3" footer="0.3"/>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Q44"/>
  <sheetViews>
    <sheetView zoomScale="85" zoomScaleNormal="85" zoomScalePageLayoutView="85" workbookViewId="0"/>
  </sheetViews>
  <sheetFormatPr defaultColWidth="35.42578125" defaultRowHeight="15"/>
  <cols>
    <col min="2" max="2" width="29.7109375" style="7" customWidth="1"/>
    <col min="3" max="3" width="18.28515625" style="7" customWidth="1"/>
    <col min="4" max="4" width="36.28515625" customWidth="1"/>
    <col min="5" max="5" width="35.42578125" style="7"/>
    <col min="7" max="7" width="18" customWidth="1"/>
    <col min="10" max="10" width="41.85546875" customWidth="1"/>
    <col min="14" max="14" width="45.140625" customWidth="1"/>
    <col min="15" max="15" width="40.140625" customWidth="1"/>
    <col min="17" max="17" width="8.42578125" bestFit="1" customWidth="1"/>
  </cols>
  <sheetData>
    <row r="1" spans="1:17" s="7" customFormat="1" ht="95.25" thickBot="1">
      <c r="A1" s="62" t="s">
        <v>38</v>
      </c>
      <c r="B1" s="63" t="s">
        <v>39</v>
      </c>
      <c r="C1" s="63" t="s">
        <v>40</v>
      </c>
      <c r="D1" s="64" t="s">
        <v>120</v>
      </c>
      <c r="E1" s="65" t="s">
        <v>70</v>
      </c>
      <c r="F1" s="65" t="s">
        <v>192</v>
      </c>
      <c r="G1" s="65" t="s">
        <v>316</v>
      </c>
      <c r="H1" s="65" t="s">
        <v>121</v>
      </c>
      <c r="I1" s="65" t="s">
        <v>122</v>
      </c>
      <c r="J1" s="65" t="s">
        <v>123</v>
      </c>
      <c r="K1" s="66" t="s">
        <v>124</v>
      </c>
      <c r="L1" s="66" t="s">
        <v>125</v>
      </c>
      <c r="M1" s="66" t="s">
        <v>126</v>
      </c>
      <c r="N1" s="66" t="s">
        <v>127</v>
      </c>
      <c r="O1" s="66" t="s">
        <v>128</v>
      </c>
      <c r="P1" s="67" t="s">
        <v>129</v>
      </c>
      <c r="Q1" s="68" t="s">
        <v>295</v>
      </c>
    </row>
    <row r="2" spans="1:17" ht="64.5" thickTop="1" thickBot="1">
      <c r="A2" s="69" t="s">
        <v>220</v>
      </c>
      <c r="B2" s="70" t="s">
        <v>41</v>
      </c>
      <c r="C2" s="70" t="s">
        <v>110</v>
      </c>
      <c r="D2" s="70" t="s">
        <v>117</v>
      </c>
      <c r="E2" s="70" t="str">
        <f>SUBSTITUTE(D2," ","")</f>
        <v>CostCenter</v>
      </c>
      <c r="F2" s="71" t="s">
        <v>221</v>
      </c>
      <c r="G2" s="71" t="s">
        <v>222</v>
      </c>
      <c r="H2" s="72" t="s">
        <v>223</v>
      </c>
      <c r="I2" s="72" t="s">
        <v>224</v>
      </c>
      <c r="J2" s="71" t="s">
        <v>72</v>
      </c>
      <c r="K2" s="73" t="s">
        <v>225</v>
      </c>
      <c r="L2" s="73" t="s">
        <v>226</v>
      </c>
      <c r="M2" s="72">
        <v>10</v>
      </c>
      <c r="N2" s="71" t="s">
        <v>227</v>
      </c>
      <c r="O2" s="71" t="s">
        <v>228</v>
      </c>
      <c r="P2" s="71"/>
      <c r="Q2" s="74" t="str">
        <f>VLOOKUP(D:D,'Rule Registry'!$C$4:$O$32,13,FALSE)</f>
        <v>STD</v>
      </c>
    </row>
    <row r="3" spans="1:17" ht="79.5" thickBot="1">
      <c r="A3" s="75"/>
      <c r="B3" s="70" t="s">
        <v>42</v>
      </c>
      <c r="C3" s="76" t="s">
        <v>110</v>
      </c>
      <c r="D3" s="77" t="s">
        <v>118</v>
      </c>
      <c r="E3" s="76" t="str">
        <f t="shared" ref="E3:E29" si="0">SUBSTITUTE(D3," ","")</f>
        <v>ValidFrom</v>
      </c>
      <c r="F3" s="78" t="s">
        <v>229</v>
      </c>
      <c r="G3" s="79" t="s">
        <v>222</v>
      </c>
      <c r="H3" s="79" t="s">
        <v>223</v>
      </c>
      <c r="I3" s="79" t="s">
        <v>223</v>
      </c>
      <c r="J3" s="80" t="s">
        <v>230</v>
      </c>
      <c r="K3" s="81" t="s">
        <v>231</v>
      </c>
      <c r="L3" s="81" t="s">
        <v>232</v>
      </c>
      <c r="M3" s="81">
        <v>8</v>
      </c>
      <c r="N3" s="79" t="s">
        <v>233</v>
      </c>
      <c r="O3" s="79" t="s">
        <v>228</v>
      </c>
      <c r="P3" s="79"/>
      <c r="Q3" s="82" t="str">
        <f>VLOOKUP(D:D,'Rule Registry'!$C$4:$O$32,13,FALSE)</f>
        <v>STD</v>
      </c>
    </row>
    <row r="4" spans="1:17" ht="79.5" thickBot="1">
      <c r="A4" s="75"/>
      <c r="B4" s="70" t="s">
        <v>43</v>
      </c>
      <c r="C4" s="70" t="s">
        <v>110</v>
      </c>
      <c r="D4" s="83" t="s">
        <v>119</v>
      </c>
      <c r="E4" s="70" t="str">
        <f t="shared" si="0"/>
        <v>ValidTo</v>
      </c>
      <c r="F4" s="84" t="s">
        <v>234</v>
      </c>
      <c r="G4" s="84" t="s">
        <v>222</v>
      </c>
      <c r="H4" s="84" t="s">
        <v>235</v>
      </c>
      <c r="I4" s="84" t="s">
        <v>223</v>
      </c>
      <c r="J4" s="85" t="s">
        <v>230</v>
      </c>
      <c r="K4" s="86" t="s">
        <v>231</v>
      </c>
      <c r="L4" s="86" t="s">
        <v>232</v>
      </c>
      <c r="M4" s="86">
        <v>8</v>
      </c>
      <c r="N4" s="84" t="s">
        <v>236</v>
      </c>
      <c r="O4" s="84" t="s">
        <v>228</v>
      </c>
      <c r="P4" s="84"/>
      <c r="Q4" s="87" t="str">
        <f>VLOOKUP(D:D,'Rule Registry'!$C$4:$O$32,13,FALSE)</f>
        <v>STD</v>
      </c>
    </row>
    <row r="5" spans="1:17" ht="114" thickBot="1">
      <c r="A5" s="90" t="s">
        <v>238</v>
      </c>
      <c r="B5" s="70" t="s">
        <v>44</v>
      </c>
      <c r="C5" s="88" t="s">
        <v>111</v>
      </c>
      <c r="D5" s="91" t="s">
        <v>239</v>
      </c>
      <c r="E5" s="76" t="str">
        <f t="shared" si="0"/>
        <v>Name</v>
      </c>
      <c r="F5" s="92" t="s">
        <v>240</v>
      </c>
      <c r="G5" s="92" t="s">
        <v>222</v>
      </c>
      <c r="H5" s="93" t="s">
        <v>237</v>
      </c>
      <c r="I5" s="93" t="s">
        <v>223</v>
      </c>
      <c r="J5" s="92" t="s">
        <v>322</v>
      </c>
      <c r="K5" s="92" t="s">
        <v>241</v>
      </c>
      <c r="L5" s="92" t="s">
        <v>226</v>
      </c>
      <c r="M5" s="92">
        <v>20</v>
      </c>
      <c r="N5" s="92" t="s">
        <v>242</v>
      </c>
      <c r="O5" s="92" t="s">
        <v>243</v>
      </c>
      <c r="P5" s="92" t="s">
        <v>191</v>
      </c>
      <c r="Q5" s="82" t="str">
        <f>VLOOKUP(D:D,'Rule Registry'!$C$4:$O$32,13,FALSE)</f>
        <v>STD</v>
      </c>
    </row>
    <row r="6" spans="1:17" ht="268.5" thickBot="1">
      <c r="A6" s="94"/>
      <c r="B6" s="70" t="s">
        <v>45</v>
      </c>
      <c r="C6" s="89" t="s">
        <v>111</v>
      </c>
      <c r="D6" s="89" t="s">
        <v>192</v>
      </c>
      <c r="E6" s="70" t="str">
        <f t="shared" si="0"/>
        <v>Description</v>
      </c>
      <c r="F6" s="86" t="s">
        <v>193</v>
      </c>
      <c r="G6" s="86" t="s">
        <v>222</v>
      </c>
      <c r="H6" s="84" t="s">
        <v>237</v>
      </c>
      <c r="I6" s="84" t="s">
        <v>223</v>
      </c>
      <c r="J6" s="86" t="s">
        <v>321</v>
      </c>
      <c r="K6" s="86" t="s">
        <v>241</v>
      </c>
      <c r="L6" s="86" t="s">
        <v>226</v>
      </c>
      <c r="M6" s="86">
        <v>40</v>
      </c>
      <c r="N6" s="86" t="s">
        <v>194</v>
      </c>
      <c r="O6" s="86" t="s">
        <v>243</v>
      </c>
      <c r="P6" s="86"/>
      <c r="Q6" s="87" t="str">
        <f>VLOOKUP(D:D,'Rule Registry'!$C$4:$O$32,13,FALSE)</f>
        <v>STD</v>
      </c>
    </row>
    <row r="7" spans="1:17" ht="48" thickBot="1">
      <c r="A7" s="94"/>
      <c r="B7" s="70" t="s">
        <v>46</v>
      </c>
      <c r="C7" s="89" t="s">
        <v>111</v>
      </c>
      <c r="D7" s="89" t="s">
        <v>195</v>
      </c>
      <c r="E7" s="70" t="str">
        <f t="shared" si="0"/>
        <v>PersonResponsible</v>
      </c>
      <c r="F7" s="86" t="s">
        <v>196</v>
      </c>
      <c r="G7" s="86" t="s">
        <v>222</v>
      </c>
      <c r="H7" s="86" t="s">
        <v>305</v>
      </c>
      <c r="I7" s="86" t="s">
        <v>305</v>
      </c>
      <c r="J7" s="86" t="s">
        <v>320</v>
      </c>
      <c r="K7" s="89" t="s">
        <v>241</v>
      </c>
      <c r="L7" s="86" t="s">
        <v>226</v>
      </c>
      <c r="M7" s="86">
        <v>20</v>
      </c>
      <c r="N7" s="86" t="s">
        <v>197</v>
      </c>
      <c r="O7" s="86" t="s">
        <v>228</v>
      </c>
      <c r="P7" s="86"/>
      <c r="Q7" s="87" t="str">
        <f>VLOOKUP(D:D,'Rule Registry'!$C$4:$O$32,13,FALSE)</f>
        <v>STD</v>
      </c>
    </row>
    <row r="8" spans="1:17" ht="32.25" thickBot="1">
      <c r="A8" s="94"/>
      <c r="B8" s="70" t="s">
        <v>47</v>
      </c>
      <c r="C8" s="88" t="s">
        <v>111</v>
      </c>
      <c r="D8" s="88" t="s">
        <v>198</v>
      </c>
      <c r="E8" s="76" t="str">
        <f t="shared" si="0"/>
        <v>Department</v>
      </c>
      <c r="F8" s="81" t="s">
        <v>199</v>
      </c>
      <c r="G8" s="81" t="s">
        <v>222</v>
      </c>
      <c r="H8" s="81" t="s">
        <v>237</v>
      </c>
      <c r="I8" s="81" t="s">
        <v>223</v>
      </c>
      <c r="J8" s="81" t="s">
        <v>200</v>
      </c>
      <c r="K8" s="88" t="s">
        <v>241</v>
      </c>
      <c r="L8" s="81" t="s">
        <v>226</v>
      </c>
      <c r="M8" s="81">
        <v>12</v>
      </c>
      <c r="N8" s="81" t="s">
        <v>201</v>
      </c>
      <c r="O8" s="81" t="s">
        <v>228</v>
      </c>
      <c r="P8" s="81"/>
      <c r="Q8" s="82" t="str">
        <f>VLOOKUP(D:D,'Rule Registry'!$C$4:$O$32,13,FALSE)</f>
        <v>STD</v>
      </c>
    </row>
    <row r="9" spans="1:17" ht="142.5" thickBot="1">
      <c r="A9" s="94"/>
      <c r="B9" s="70" t="s">
        <v>48</v>
      </c>
      <c r="C9" s="89" t="s">
        <v>111</v>
      </c>
      <c r="D9" s="89" t="s">
        <v>202</v>
      </c>
      <c r="E9" s="70" t="str">
        <f t="shared" si="0"/>
        <v>CostCenterCategory</v>
      </c>
      <c r="F9" s="86" t="s">
        <v>203</v>
      </c>
      <c r="G9" s="86" t="s">
        <v>222</v>
      </c>
      <c r="H9" s="86" t="s">
        <v>237</v>
      </c>
      <c r="I9" s="86" t="s">
        <v>223</v>
      </c>
      <c r="J9" s="86" t="s">
        <v>204</v>
      </c>
      <c r="K9" s="86" t="s">
        <v>231</v>
      </c>
      <c r="L9" s="86" t="s">
        <v>226</v>
      </c>
      <c r="M9" s="86">
        <v>1</v>
      </c>
      <c r="N9" s="86" t="s">
        <v>205</v>
      </c>
      <c r="O9" s="86" t="s">
        <v>228</v>
      </c>
      <c r="P9" s="86"/>
      <c r="Q9" s="87" t="str">
        <f>VLOOKUP(D:D,'Rule Registry'!$C$4:$O$32,13,FALSE)</f>
        <v>STD</v>
      </c>
    </row>
    <row r="10" spans="1:17" ht="315.75" thickBot="1">
      <c r="A10" s="94"/>
      <c r="B10" s="70" t="s">
        <v>49</v>
      </c>
      <c r="C10" s="88" t="s">
        <v>111</v>
      </c>
      <c r="D10" s="88" t="s">
        <v>206</v>
      </c>
      <c r="E10" s="76" t="str">
        <f t="shared" si="0"/>
        <v>HierarchyArea</v>
      </c>
      <c r="F10" s="81" t="s">
        <v>207</v>
      </c>
      <c r="G10" s="81" t="s">
        <v>222</v>
      </c>
      <c r="H10" s="81" t="s">
        <v>223</v>
      </c>
      <c r="I10" s="81" t="s">
        <v>223</v>
      </c>
      <c r="J10" s="81" t="s">
        <v>183</v>
      </c>
      <c r="K10" s="81"/>
      <c r="L10" s="81" t="s">
        <v>226</v>
      </c>
      <c r="M10" s="81">
        <v>12</v>
      </c>
      <c r="N10" s="81" t="s">
        <v>184</v>
      </c>
      <c r="O10" s="81" t="s">
        <v>228</v>
      </c>
      <c r="P10" s="81" t="s">
        <v>185</v>
      </c>
      <c r="Q10" s="82" t="str">
        <f>VLOOKUP(D:D,'Rule Registry'!$C$4:$O$32,13,FALSE)</f>
        <v>STD</v>
      </c>
    </row>
    <row r="11" spans="1:17" ht="268.5" thickBot="1">
      <c r="A11" s="94"/>
      <c r="B11" s="70" t="s">
        <v>50</v>
      </c>
      <c r="C11" s="89" t="s">
        <v>111</v>
      </c>
      <c r="D11" s="89" t="s">
        <v>186</v>
      </c>
      <c r="E11" s="70" t="str">
        <f t="shared" si="0"/>
        <v>CompanyCode</v>
      </c>
      <c r="F11" s="86" t="s">
        <v>187</v>
      </c>
      <c r="G11" s="86" t="s">
        <v>222</v>
      </c>
      <c r="H11" s="86" t="s">
        <v>237</v>
      </c>
      <c r="I11" s="86" t="s">
        <v>223</v>
      </c>
      <c r="J11" s="84" t="s">
        <v>188</v>
      </c>
      <c r="K11" s="86" t="s">
        <v>241</v>
      </c>
      <c r="L11" s="86" t="s">
        <v>226</v>
      </c>
      <c r="M11" s="86">
        <v>4</v>
      </c>
      <c r="N11" s="86" t="s">
        <v>189</v>
      </c>
      <c r="O11" s="86" t="s">
        <v>228</v>
      </c>
      <c r="P11" s="86" t="s">
        <v>323</v>
      </c>
      <c r="Q11" s="87" t="str">
        <f>VLOOKUP(D:D,'Rule Registry'!$C$4:$O$32,13,FALSE)</f>
        <v>STD</v>
      </c>
    </row>
    <row r="12" spans="1:17" ht="142.5" thickBot="1">
      <c r="A12" s="94"/>
      <c r="B12" s="70" t="s">
        <v>51</v>
      </c>
      <c r="C12" s="89" t="s">
        <v>111</v>
      </c>
      <c r="D12" s="89" t="s">
        <v>190</v>
      </c>
      <c r="E12" s="70" t="str">
        <f t="shared" si="0"/>
        <v>FunctionalArea</v>
      </c>
      <c r="F12" s="86" t="s">
        <v>167</v>
      </c>
      <c r="G12" s="86" t="s">
        <v>222</v>
      </c>
      <c r="H12" s="86" t="s">
        <v>237</v>
      </c>
      <c r="I12" s="86" t="s">
        <v>223</v>
      </c>
      <c r="J12" s="86" t="s">
        <v>168</v>
      </c>
      <c r="K12" s="86" t="s">
        <v>231</v>
      </c>
      <c r="L12" s="86" t="s">
        <v>226</v>
      </c>
      <c r="M12" s="86">
        <v>4</v>
      </c>
      <c r="N12" s="86"/>
      <c r="O12" s="86"/>
      <c r="P12" s="86"/>
      <c r="Q12" s="87" t="str">
        <f>VLOOKUP(D:D,'Rule Registry'!$C$4:$O$32,13,FALSE)</f>
        <v>STD</v>
      </c>
    </row>
    <row r="13" spans="1:17" ht="111" thickBot="1">
      <c r="A13" s="94"/>
      <c r="B13" s="70" t="s">
        <v>52</v>
      </c>
      <c r="C13" s="89" t="s">
        <v>111</v>
      </c>
      <c r="D13" s="89" t="s">
        <v>169</v>
      </c>
      <c r="E13" s="70" t="str">
        <f t="shared" si="0"/>
        <v>ProfitCenter</v>
      </c>
      <c r="F13" s="86" t="s">
        <v>170</v>
      </c>
      <c r="G13" s="86" t="s">
        <v>222</v>
      </c>
      <c r="H13" s="86" t="s">
        <v>237</v>
      </c>
      <c r="I13" s="86" t="s">
        <v>223</v>
      </c>
      <c r="J13" s="86" t="s">
        <v>319</v>
      </c>
      <c r="K13" s="86" t="s">
        <v>231</v>
      </c>
      <c r="L13" s="86" t="s">
        <v>226</v>
      </c>
      <c r="M13" s="86">
        <v>10</v>
      </c>
      <c r="N13" s="86" t="s">
        <v>171</v>
      </c>
      <c r="O13" s="86" t="s">
        <v>228</v>
      </c>
      <c r="P13" s="86"/>
      <c r="Q13" s="87" t="str">
        <f>VLOOKUP(D:D,'Rule Registry'!$C$4:$O$32,13,FALSE)</f>
        <v>STD</v>
      </c>
    </row>
    <row r="14" spans="1:17" ht="174" thickBot="1">
      <c r="A14" s="60" t="s">
        <v>172</v>
      </c>
      <c r="B14" s="70" t="s">
        <v>53</v>
      </c>
      <c r="C14" s="88" t="s">
        <v>112</v>
      </c>
      <c r="D14" s="91" t="s">
        <v>173</v>
      </c>
      <c r="E14" s="76" t="str">
        <f t="shared" si="0"/>
        <v>RecordQuantity</v>
      </c>
      <c r="F14" s="95" t="s">
        <v>174</v>
      </c>
      <c r="G14" s="92" t="s">
        <v>222</v>
      </c>
      <c r="H14" s="92" t="s">
        <v>237</v>
      </c>
      <c r="I14" s="92" t="s">
        <v>223</v>
      </c>
      <c r="J14" s="92" t="s">
        <v>318</v>
      </c>
      <c r="K14" s="92" t="s">
        <v>175</v>
      </c>
      <c r="L14" s="92" t="s">
        <v>226</v>
      </c>
      <c r="M14" s="92">
        <v>1</v>
      </c>
      <c r="N14" s="92" t="s">
        <v>176</v>
      </c>
      <c r="O14" s="92" t="s">
        <v>228</v>
      </c>
      <c r="P14" s="92" t="s">
        <v>185</v>
      </c>
      <c r="Q14" s="82" t="str">
        <f>VLOOKUP(D:D,'Rule Registry'!$C$4:$O$32,13,FALSE)</f>
        <v>STD</v>
      </c>
    </row>
    <row r="15" spans="1:17" ht="63.75" thickBot="1">
      <c r="A15" s="96"/>
      <c r="B15" s="70" t="s">
        <v>54</v>
      </c>
      <c r="C15" s="89" t="s">
        <v>112</v>
      </c>
      <c r="D15" s="89" t="s">
        <v>177</v>
      </c>
      <c r="E15" s="70" t="str">
        <f t="shared" si="0"/>
        <v>ActualPrimaryCosts</v>
      </c>
      <c r="F15" s="97" t="s">
        <v>178</v>
      </c>
      <c r="G15" s="86" t="s">
        <v>222</v>
      </c>
      <c r="H15" s="86" t="s">
        <v>237</v>
      </c>
      <c r="I15" s="86" t="s">
        <v>223</v>
      </c>
      <c r="J15" s="86" t="s">
        <v>179</v>
      </c>
      <c r="K15" s="86" t="s">
        <v>175</v>
      </c>
      <c r="L15" s="86" t="s">
        <v>226</v>
      </c>
      <c r="M15" s="86">
        <v>1</v>
      </c>
      <c r="N15" s="86" t="s">
        <v>180</v>
      </c>
      <c r="O15" s="86" t="s">
        <v>228</v>
      </c>
      <c r="P15" s="86"/>
      <c r="Q15" s="87" t="str">
        <f>VLOOKUP(D:D,'Rule Registry'!$C$4:$O$32,13,FALSE)</f>
        <v>STD</v>
      </c>
    </row>
    <row r="16" spans="1:17" ht="126.75" thickBot="1">
      <c r="A16" s="96"/>
      <c r="B16" s="70" t="s">
        <v>55</v>
      </c>
      <c r="C16" s="88" t="s">
        <v>112</v>
      </c>
      <c r="D16" s="88" t="s">
        <v>181</v>
      </c>
      <c r="E16" s="76" t="str">
        <f t="shared" si="0"/>
        <v>Act.Secondarycosts</v>
      </c>
      <c r="F16" s="81" t="s">
        <v>182</v>
      </c>
      <c r="G16" s="81" t="s">
        <v>222</v>
      </c>
      <c r="H16" s="81" t="s">
        <v>237</v>
      </c>
      <c r="I16" s="81" t="s">
        <v>223</v>
      </c>
      <c r="J16" s="81" t="s">
        <v>146</v>
      </c>
      <c r="K16" s="81" t="s">
        <v>175</v>
      </c>
      <c r="L16" s="81" t="s">
        <v>226</v>
      </c>
      <c r="M16" s="81">
        <v>1</v>
      </c>
      <c r="N16" s="81" t="s">
        <v>147</v>
      </c>
      <c r="O16" s="81" t="s">
        <v>228</v>
      </c>
      <c r="P16" s="81"/>
      <c r="Q16" s="82" t="str">
        <f>VLOOKUP(D:D,'Rule Registry'!$C$4:$O$32,13,FALSE)</f>
        <v>STD</v>
      </c>
    </row>
    <row r="17" spans="1:17" ht="95.25" thickBot="1">
      <c r="A17" s="96"/>
      <c r="B17" s="70" t="s">
        <v>56</v>
      </c>
      <c r="C17" s="89" t="s">
        <v>112</v>
      </c>
      <c r="D17" s="89" t="s">
        <v>148</v>
      </c>
      <c r="E17" s="70" t="str">
        <f t="shared" si="0"/>
        <v>Planprimarycosts</v>
      </c>
      <c r="F17" s="86" t="s">
        <v>149</v>
      </c>
      <c r="G17" s="86" t="s">
        <v>222</v>
      </c>
      <c r="H17" s="86" t="s">
        <v>237</v>
      </c>
      <c r="I17" s="86" t="s">
        <v>223</v>
      </c>
      <c r="J17" s="86" t="s">
        <v>150</v>
      </c>
      <c r="K17" s="86" t="s">
        <v>175</v>
      </c>
      <c r="L17" s="86" t="s">
        <v>226</v>
      </c>
      <c r="M17" s="86">
        <v>1</v>
      </c>
      <c r="N17" s="86" t="s">
        <v>151</v>
      </c>
      <c r="O17" s="86" t="s">
        <v>228</v>
      </c>
      <c r="P17" s="86"/>
      <c r="Q17" s="87" t="str">
        <f>VLOOKUP(D:D,'Rule Registry'!$C$4:$O$32,13,FALSE)</f>
        <v>STD</v>
      </c>
    </row>
    <row r="18" spans="1:17" ht="126.75" thickBot="1">
      <c r="A18" s="96"/>
      <c r="B18" s="70" t="s">
        <v>57</v>
      </c>
      <c r="C18" s="88" t="s">
        <v>112</v>
      </c>
      <c r="D18" s="88" t="s">
        <v>152</v>
      </c>
      <c r="E18" s="76" t="str">
        <f t="shared" si="0"/>
        <v>Plansecondarycosts</v>
      </c>
      <c r="F18" s="81" t="s">
        <v>153</v>
      </c>
      <c r="G18" s="81" t="s">
        <v>222</v>
      </c>
      <c r="H18" s="81" t="s">
        <v>237</v>
      </c>
      <c r="I18" s="81" t="s">
        <v>223</v>
      </c>
      <c r="J18" s="81" t="s">
        <v>154</v>
      </c>
      <c r="K18" s="81" t="s">
        <v>175</v>
      </c>
      <c r="L18" s="81" t="s">
        <v>226</v>
      </c>
      <c r="M18" s="81">
        <v>1</v>
      </c>
      <c r="N18" s="81" t="s">
        <v>155</v>
      </c>
      <c r="O18" s="81" t="s">
        <v>228</v>
      </c>
      <c r="P18" s="81"/>
      <c r="Q18" s="82" t="str">
        <f>VLOOKUP(D:D,'Rule Registry'!$C$4:$O$32,13,FALSE)</f>
        <v>STD</v>
      </c>
    </row>
    <row r="19" spans="1:17" ht="111" thickBot="1">
      <c r="A19" s="96"/>
      <c r="B19" s="70" t="s">
        <v>58</v>
      </c>
      <c r="C19" s="89" t="s">
        <v>112</v>
      </c>
      <c r="D19" s="89" t="s">
        <v>156</v>
      </c>
      <c r="E19" s="70" t="str">
        <f t="shared" si="0"/>
        <v>ActualRevenues</v>
      </c>
      <c r="F19" s="86" t="s">
        <v>157</v>
      </c>
      <c r="G19" s="86" t="s">
        <v>222</v>
      </c>
      <c r="H19" s="86" t="s">
        <v>237</v>
      </c>
      <c r="I19" s="86" t="s">
        <v>223</v>
      </c>
      <c r="J19" s="86" t="s">
        <v>158</v>
      </c>
      <c r="K19" s="86" t="s">
        <v>175</v>
      </c>
      <c r="L19" s="86" t="s">
        <v>226</v>
      </c>
      <c r="M19" s="86">
        <v>1</v>
      </c>
      <c r="N19" s="86" t="s">
        <v>159</v>
      </c>
      <c r="O19" s="86" t="s">
        <v>228</v>
      </c>
      <c r="P19" s="86"/>
      <c r="Q19" s="87" t="str">
        <f>VLOOKUP(D:D,'Rule Registry'!$C$4:$O$32,13,FALSE)</f>
        <v>STD</v>
      </c>
    </row>
    <row r="20" spans="1:17" ht="111" thickBot="1">
      <c r="A20" s="96"/>
      <c r="B20" s="70" t="s">
        <v>59</v>
      </c>
      <c r="C20" s="88" t="s">
        <v>112</v>
      </c>
      <c r="D20" s="88" t="s">
        <v>160</v>
      </c>
      <c r="E20" s="76" t="str">
        <f t="shared" si="0"/>
        <v>Planrevenues</v>
      </c>
      <c r="F20" s="81" t="s">
        <v>161</v>
      </c>
      <c r="G20" s="81" t="s">
        <v>222</v>
      </c>
      <c r="H20" s="81" t="s">
        <v>237</v>
      </c>
      <c r="I20" s="81" t="s">
        <v>223</v>
      </c>
      <c r="J20" s="81" t="s">
        <v>162</v>
      </c>
      <c r="K20" s="81" t="s">
        <v>175</v>
      </c>
      <c r="L20" s="81" t="s">
        <v>226</v>
      </c>
      <c r="M20" s="81">
        <v>1</v>
      </c>
      <c r="N20" s="81" t="s">
        <v>163</v>
      </c>
      <c r="O20" s="81" t="s">
        <v>228</v>
      </c>
      <c r="P20" s="81"/>
      <c r="Q20" s="82" t="str">
        <f>VLOOKUP(D:D,'Rule Registry'!$C$4:$O$32,13,FALSE)</f>
        <v>STD</v>
      </c>
    </row>
    <row r="21" spans="1:17" ht="205.5" thickBot="1">
      <c r="A21" s="75"/>
      <c r="B21" s="70" t="s">
        <v>60</v>
      </c>
      <c r="C21" s="83" t="s">
        <v>113</v>
      </c>
      <c r="D21" s="102" t="s">
        <v>165</v>
      </c>
      <c r="E21" s="70" t="str">
        <f t="shared" si="0"/>
        <v>Location</v>
      </c>
      <c r="F21" s="86" t="s">
        <v>166</v>
      </c>
      <c r="G21" s="86" t="s">
        <v>69</v>
      </c>
      <c r="H21" s="84" t="s">
        <v>237</v>
      </c>
      <c r="I21" s="84" t="s">
        <v>223</v>
      </c>
      <c r="J21" s="86" t="s">
        <v>328</v>
      </c>
      <c r="K21" s="86" t="s">
        <v>241</v>
      </c>
      <c r="L21" s="86" t="s">
        <v>226</v>
      </c>
      <c r="M21" s="86">
        <v>35</v>
      </c>
      <c r="N21" s="86" t="s">
        <v>134</v>
      </c>
      <c r="O21" s="86" t="s">
        <v>228</v>
      </c>
      <c r="P21" s="86"/>
      <c r="Q21" s="87" t="str">
        <f>VLOOKUP(D:D,'Rule Registry'!$C$4:$O$32,13,FALSE)</f>
        <v>STD</v>
      </c>
    </row>
    <row r="22" spans="1:17" ht="111" thickBot="1">
      <c r="A22" s="75"/>
      <c r="B22" s="70" t="s">
        <v>61</v>
      </c>
      <c r="C22" s="77" t="s">
        <v>113</v>
      </c>
      <c r="D22" s="101" t="s">
        <v>135</v>
      </c>
      <c r="E22" s="76" t="str">
        <f t="shared" si="0"/>
        <v>PostalCode/ZipCode</v>
      </c>
      <c r="F22" s="81" t="s">
        <v>136</v>
      </c>
      <c r="G22" s="81" t="s">
        <v>69</v>
      </c>
      <c r="H22" s="79" t="s">
        <v>237</v>
      </c>
      <c r="I22" s="79" t="s">
        <v>223</v>
      </c>
      <c r="J22" s="81" t="s">
        <v>317</v>
      </c>
      <c r="K22" s="81" t="s">
        <v>241</v>
      </c>
      <c r="L22" s="81" t="s">
        <v>226</v>
      </c>
      <c r="M22" s="81">
        <v>10</v>
      </c>
      <c r="N22" s="81" t="s">
        <v>137</v>
      </c>
      <c r="O22" s="81" t="s">
        <v>228</v>
      </c>
      <c r="P22" s="81"/>
      <c r="Q22" s="82" t="str">
        <f>VLOOKUP(D:D,'Rule Registry'!$C$4:$O$32,13,FALSE)</f>
        <v>STD</v>
      </c>
    </row>
    <row r="23" spans="1:17" ht="79.5" thickBot="1">
      <c r="A23" s="75"/>
      <c r="B23" s="70" t="s">
        <v>62</v>
      </c>
      <c r="C23" s="77" t="s">
        <v>113</v>
      </c>
      <c r="D23" s="101" t="s">
        <v>138</v>
      </c>
      <c r="E23" s="76" t="str">
        <f t="shared" si="0"/>
        <v>Country</v>
      </c>
      <c r="F23" s="81" t="s">
        <v>139</v>
      </c>
      <c r="G23" s="81" t="s">
        <v>69</v>
      </c>
      <c r="H23" s="79" t="s">
        <v>237</v>
      </c>
      <c r="I23" s="79" t="s">
        <v>223</v>
      </c>
      <c r="J23" s="81" t="s">
        <v>326</v>
      </c>
      <c r="K23" s="81" t="s">
        <v>241</v>
      </c>
      <c r="L23" s="81" t="s">
        <v>226</v>
      </c>
      <c r="M23" s="81">
        <v>3</v>
      </c>
      <c r="N23" s="81" t="s">
        <v>140</v>
      </c>
      <c r="O23" s="81" t="s">
        <v>228</v>
      </c>
      <c r="P23" s="81"/>
      <c r="Q23" s="82" t="str">
        <f>VLOOKUP(D:D,'Rule Registry'!$C$4:$O$32,13,FALSE)</f>
        <v>STD</v>
      </c>
    </row>
    <row r="24" spans="1:17" ht="79.5" thickBot="1">
      <c r="A24" s="75"/>
      <c r="B24" s="70" t="s">
        <v>63</v>
      </c>
      <c r="C24" s="83" t="s">
        <v>113</v>
      </c>
      <c r="D24" s="102" t="s">
        <v>141</v>
      </c>
      <c r="E24" s="70" t="str">
        <f t="shared" si="0"/>
        <v>Region</v>
      </c>
      <c r="F24" s="86" t="s">
        <v>142</v>
      </c>
      <c r="G24" s="86" t="s">
        <v>69</v>
      </c>
      <c r="H24" s="84" t="s">
        <v>237</v>
      </c>
      <c r="I24" s="84" t="s">
        <v>223</v>
      </c>
      <c r="J24" s="86" t="s">
        <v>325</v>
      </c>
      <c r="K24" s="86" t="s">
        <v>241</v>
      </c>
      <c r="L24" s="86" t="s">
        <v>226</v>
      </c>
      <c r="M24" s="86">
        <v>3</v>
      </c>
      <c r="N24" s="86" t="s">
        <v>143</v>
      </c>
      <c r="O24" s="86" t="s">
        <v>228</v>
      </c>
      <c r="P24" s="86"/>
      <c r="Q24" s="87" t="str">
        <f>VLOOKUP(D:D,'Rule Registry'!$C$4:$O$32,13,FALSE)</f>
        <v>STD</v>
      </c>
    </row>
    <row r="25" spans="1:17" ht="408.75" customHeight="1" thickBot="1">
      <c r="A25" s="75"/>
      <c r="B25" s="70" t="s">
        <v>64</v>
      </c>
      <c r="C25" s="77" t="s">
        <v>113</v>
      </c>
      <c r="D25" s="101" t="s">
        <v>144</v>
      </c>
      <c r="E25" s="76" t="str">
        <f t="shared" si="0"/>
        <v>Jurisdiction</v>
      </c>
      <c r="F25" s="79" t="s">
        <v>145</v>
      </c>
      <c r="G25" s="81" t="s">
        <v>222</v>
      </c>
      <c r="H25" s="81" t="s">
        <v>305</v>
      </c>
      <c r="I25" s="81" t="s">
        <v>305</v>
      </c>
      <c r="J25" s="81" t="s">
        <v>327</v>
      </c>
      <c r="K25" s="81" t="s">
        <v>231</v>
      </c>
      <c r="L25" s="81" t="s">
        <v>226</v>
      </c>
      <c r="M25" s="81">
        <v>15</v>
      </c>
      <c r="N25" s="81" t="s">
        <v>130</v>
      </c>
      <c r="O25" s="81"/>
      <c r="P25" s="79" t="s">
        <v>324</v>
      </c>
      <c r="Q25" s="82" t="str">
        <f>VLOOKUP(D:D,'Rule Registry'!$C$4:$O$32,13,FALSE)</f>
        <v>STD</v>
      </c>
    </row>
    <row r="26" spans="1:17" ht="59.25" thickBot="1">
      <c r="A26" s="90" t="s">
        <v>131</v>
      </c>
      <c r="B26" s="70" t="s">
        <v>65</v>
      </c>
      <c r="C26" s="89" t="s">
        <v>114</v>
      </c>
      <c r="D26" s="103" t="s">
        <v>132</v>
      </c>
      <c r="E26" s="70" t="str">
        <f t="shared" si="0"/>
        <v>LanguageKey</v>
      </c>
      <c r="F26" s="104" t="s">
        <v>133</v>
      </c>
      <c r="G26" s="104" t="s">
        <v>222</v>
      </c>
      <c r="H26" s="104" t="s">
        <v>237</v>
      </c>
      <c r="I26" s="104"/>
      <c r="J26" s="104" t="s">
        <v>91</v>
      </c>
      <c r="K26" s="104" t="s">
        <v>231</v>
      </c>
      <c r="L26" s="104" t="s">
        <v>92</v>
      </c>
      <c r="M26" s="104">
        <v>2</v>
      </c>
      <c r="N26" s="104" t="s">
        <v>93</v>
      </c>
      <c r="O26" s="104" t="s">
        <v>228</v>
      </c>
      <c r="P26" s="104"/>
      <c r="Q26" s="87" t="str">
        <f>VLOOKUP(D:D,'Rule Registry'!$C$4:$O$32,13,FALSE)</f>
        <v>STD</v>
      </c>
    </row>
    <row r="27" spans="1:17" ht="79.5" thickBot="1">
      <c r="A27" s="60" t="s">
        <v>94</v>
      </c>
      <c r="B27" s="70" t="s">
        <v>66</v>
      </c>
      <c r="C27" s="88" t="s">
        <v>115</v>
      </c>
      <c r="D27" s="98" t="s">
        <v>95</v>
      </c>
      <c r="E27" s="76" t="str">
        <f t="shared" si="0"/>
        <v>JointVenture</v>
      </c>
      <c r="F27" s="105" t="s">
        <v>96</v>
      </c>
      <c r="G27" s="99" t="s">
        <v>69</v>
      </c>
      <c r="H27" s="99" t="s">
        <v>97</v>
      </c>
      <c r="I27" s="99"/>
      <c r="J27" s="99" t="s">
        <v>98</v>
      </c>
      <c r="K27" s="99" t="s">
        <v>231</v>
      </c>
      <c r="L27" s="99" t="s">
        <v>226</v>
      </c>
      <c r="M27" s="99">
        <v>6</v>
      </c>
      <c r="N27" s="99" t="s">
        <v>99</v>
      </c>
      <c r="O27" s="99" t="s">
        <v>100</v>
      </c>
      <c r="P27" s="99"/>
      <c r="Q27" s="82" t="str">
        <f>VLOOKUP(D:D,'Rule Registry'!$C$4:$O$32,13,FALSE)</f>
        <v>STD</v>
      </c>
    </row>
    <row r="28" spans="1:17" ht="300" thickBot="1">
      <c r="A28" s="96"/>
      <c r="B28" s="70" t="s">
        <v>67</v>
      </c>
      <c r="C28" s="89" t="s">
        <v>115</v>
      </c>
      <c r="D28" s="89" t="s">
        <v>101</v>
      </c>
      <c r="E28" s="70" t="str">
        <f t="shared" si="0"/>
        <v>RecoveryIndicator</v>
      </c>
      <c r="F28" s="84" t="s">
        <v>102</v>
      </c>
      <c r="G28" s="86" t="s">
        <v>69</v>
      </c>
      <c r="H28" s="86" t="s">
        <v>97</v>
      </c>
      <c r="I28" s="86"/>
      <c r="J28" s="86" t="s">
        <v>103</v>
      </c>
      <c r="K28" s="89" t="s">
        <v>231</v>
      </c>
      <c r="L28" s="86" t="s">
        <v>226</v>
      </c>
      <c r="M28" s="86">
        <v>2</v>
      </c>
      <c r="N28" s="86" t="s">
        <v>104</v>
      </c>
      <c r="O28" s="86" t="s">
        <v>100</v>
      </c>
      <c r="P28" s="86"/>
      <c r="Q28" s="87" t="str">
        <f>VLOOKUP(D:D,'Rule Registry'!$C$4:$O$32,13,FALSE)</f>
        <v>STD</v>
      </c>
    </row>
    <row r="29" spans="1:17" ht="31.5">
      <c r="A29" s="100"/>
      <c r="B29" s="70" t="s">
        <v>68</v>
      </c>
      <c r="C29" s="89" t="s">
        <v>116</v>
      </c>
      <c r="D29" s="89" t="s">
        <v>105</v>
      </c>
      <c r="E29" s="70" t="str">
        <f t="shared" si="0"/>
        <v>Position</v>
      </c>
      <c r="F29" s="86" t="s">
        <v>106</v>
      </c>
      <c r="G29" s="86" t="s">
        <v>222</v>
      </c>
      <c r="H29" s="86" t="s">
        <v>237</v>
      </c>
      <c r="I29" s="86" t="s">
        <v>223</v>
      </c>
      <c r="J29" s="86"/>
      <c r="K29" s="86" t="s">
        <v>231</v>
      </c>
      <c r="L29" s="86" t="s">
        <v>226</v>
      </c>
      <c r="M29" s="86" t="s">
        <v>107</v>
      </c>
      <c r="N29" s="86" t="s">
        <v>108</v>
      </c>
      <c r="O29" s="86" t="s">
        <v>228</v>
      </c>
      <c r="P29" s="86"/>
      <c r="Q29" s="87" t="str">
        <f>VLOOKUP(D:D,'Rule Registry'!$C$4:$O$32,13,FALSE)</f>
        <v>STD</v>
      </c>
    </row>
    <row r="39" spans="11:11" ht="15.75" thickBot="1"/>
    <row r="40" spans="11:11" ht="15.75">
      <c r="K40" s="37" t="s">
        <v>228</v>
      </c>
    </row>
    <row r="41" spans="11:11" ht="15.75">
      <c r="K41" s="38" t="s">
        <v>243</v>
      </c>
    </row>
    <row r="42" spans="11:11" ht="15.75">
      <c r="K42" s="38" t="s">
        <v>164</v>
      </c>
    </row>
    <row r="43" spans="11:11" ht="15.75">
      <c r="K43" s="39" t="s">
        <v>100</v>
      </c>
    </row>
    <row r="44" spans="11:11" ht="15.75">
      <c r="K44" s="40" t="s">
        <v>109</v>
      </c>
    </row>
  </sheetData>
  <phoneticPr fontId="63" type="noConversion"/>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ReadMe</vt:lpstr>
      <vt:lpstr>Rule Registry</vt:lpstr>
      <vt:lpstr>Drop Down Values</vt:lpstr>
      <vt:lpstr>Summary</vt:lpstr>
      <vt:lpstr>'Rule Registry'!Print_Titles</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Bill</cp:lastModifiedBy>
  <cp:lastPrinted>2013-11-21T18:11:13Z</cp:lastPrinted>
  <dcterms:created xsi:type="dcterms:W3CDTF">2010-08-19T18:00:54Z</dcterms:created>
  <dcterms:modified xsi:type="dcterms:W3CDTF">2015-05-12T21:20:08Z</dcterms:modified>
</cp:coreProperties>
</file>